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9875" windowHeight="7470" activeTab="3"/>
  </bookViews>
  <sheets>
    <sheet name="Origional" sheetId="1" r:id="rId1"/>
    <sheet name="Reverse" sheetId="4" r:id="rId2"/>
    <sheet name="Score" sheetId="2" r:id="rId3"/>
    <sheet name="Pilot Countries" sheetId="3" r:id="rId4"/>
    <sheet name="Sheet1" sheetId="5" r:id="rId5"/>
  </sheets>
  <definedNames>
    <definedName name="_xlnm.Print_Titles" localSheetId="2">Score!$2:$3</definedName>
  </definedNames>
  <calcPr calcId="145621"/>
</workbook>
</file>

<file path=xl/calcChain.xml><?xml version="1.0" encoding="utf-8"?>
<calcChain xmlns="http://schemas.openxmlformats.org/spreadsheetml/2006/main">
  <c r="M6" i="3" l="1"/>
  <c r="M5" i="3"/>
  <c r="M4" i="3"/>
  <c r="M13" i="3"/>
  <c r="M19" i="3" l="1"/>
  <c r="M18" i="3"/>
  <c r="M17" i="3"/>
  <c r="M16" i="3"/>
  <c r="M15" i="3"/>
  <c r="M14" i="3"/>
  <c r="H14" i="4"/>
  <c r="H13" i="4"/>
  <c r="H10" i="4"/>
  <c r="H9" i="4"/>
  <c r="H8" i="4"/>
  <c r="H6" i="4"/>
  <c r="H11" i="4"/>
  <c r="H12" i="4" l="1"/>
  <c r="H7" i="4"/>
  <c r="H16" i="4" l="1"/>
  <c r="I7" i="4"/>
  <c r="I8" i="4"/>
  <c r="I9" i="4"/>
  <c r="I12" i="4"/>
  <c r="I13" i="4"/>
  <c r="H5" i="4"/>
  <c r="I5" i="4" s="1"/>
  <c r="I6" i="4"/>
  <c r="I10" i="4"/>
  <c r="I11" i="4"/>
  <c r="I14" i="4"/>
  <c r="H15" i="4" l="1"/>
  <c r="J6" i="4" s="1"/>
  <c r="J12" i="4" l="1"/>
  <c r="J7" i="4"/>
  <c r="J5" i="4"/>
  <c r="J9" i="4"/>
  <c r="J8" i="4"/>
  <c r="J14" i="4"/>
  <c r="J11" i="4"/>
  <c r="J10" i="4"/>
  <c r="J13" i="4"/>
  <c r="M5" i="2" l="1"/>
  <c r="M4" i="2"/>
  <c r="M16" i="2"/>
  <c r="M15" i="2"/>
  <c r="M7" i="2"/>
  <c r="M14" i="2"/>
  <c r="M17" i="2"/>
  <c r="M24" i="2"/>
  <c r="M39" i="2"/>
  <c r="M27" i="2"/>
  <c r="M26" i="2"/>
  <c r="M33" i="2"/>
  <c r="M9" i="2"/>
  <c r="M35" i="2"/>
  <c r="M30" i="2"/>
  <c r="M37" i="2"/>
  <c r="M40" i="2"/>
  <c r="M8" i="2"/>
  <c r="M42" i="2"/>
  <c r="M10" i="2"/>
  <c r="M13" i="2"/>
  <c r="M36" i="2"/>
  <c r="M20" i="2"/>
  <c r="M31" i="2"/>
  <c r="M25" i="2"/>
  <c r="M19" i="2"/>
  <c r="M38" i="2"/>
  <c r="M22" i="2"/>
  <c r="M6" i="2"/>
  <c r="M29" i="2"/>
  <c r="M32" i="2"/>
  <c r="J15" i="4"/>
  <c r="M23" i="2"/>
  <c r="M43" i="2"/>
  <c r="M11" i="2"/>
  <c r="M34" i="2"/>
  <c r="M18" i="2"/>
  <c r="M41" i="2"/>
  <c r="M21" i="2"/>
  <c r="M44" i="2"/>
  <c r="M28" i="2"/>
  <c r="M12" i="2"/>
</calcChain>
</file>

<file path=xl/sharedStrings.xml><?xml version="1.0" encoding="utf-8"?>
<sst xmlns="http://schemas.openxmlformats.org/spreadsheetml/2006/main" count="138" uniqueCount="91">
  <si>
    <t>No.</t>
  </si>
  <si>
    <t>COMESA</t>
  </si>
  <si>
    <t>EAC</t>
  </si>
  <si>
    <t>ECOWAS</t>
  </si>
  <si>
    <t>SADC</t>
  </si>
  <si>
    <t>Countries that have demonstrated readiness for action on aflatoxin through the creation of committees or plans on aflatoxin, mycotoxin</t>
  </si>
  <si>
    <t>Country with significant trade in aflatoxin sensitive foods/products (either imports or exports)</t>
  </si>
  <si>
    <t>countries that have experienced a high incidence of aflatoxin</t>
  </si>
  <si>
    <t>Criteria</t>
  </si>
  <si>
    <r>
      <t xml:space="preserve">Countries that are more likely to deliver on expected aflatoxin control actions demonstrated </t>
    </r>
    <r>
      <rPr>
        <sz val="9"/>
        <color rgb="FFFF0000"/>
        <rFont val="Palatino Linotype"/>
        <family val="1"/>
      </rPr>
      <t>having functional  food safety focal point or authority</t>
    </r>
  </si>
  <si>
    <r>
      <t xml:space="preserve">Countries with less than three on-going donor funded large-scale interventions to mitigate aflatoxins </t>
    </r>
    <r>
      <rPr>
        <sz val="9"/>
        <color rgb="FF4F81BD"/>
        <rFont val="Palatino Linotype"/>
        <family val="1"/>
      </rPr>
      <t>(to deliberately target countries receiving less support)</t>
    </r>
  </si>
  <si>
    <r>
      <t xml:space="preserve">Countries that are in the post-compact phase of CAADP </t>
    </r>
    <r>
      <rPr>
        <sz val="9"/>
        <color rgb="FF4F81BD"/>
        <rFont val="Palatino Linotype"/>
        <family val="1"/>
      </rPr>
      <t>(to broaden the NAFSIP to be developed incorporating safety/aflatoxins in the stock taking and NAFSIP)</t>
    </r>
  </si>
  <si>
    <r>
      <t xml:space="preserve">Countries that have CAADP NAFSIPs in place </t>
    </r>
    <r>
      <rPr>
        <sz val="9"/>
        <color rgb="FF4F81BD"/>
        <rFont val="Palatino Linotype"/>
        <family val="1"/>
      </rPr>
      <t>(requisite for NAFSIP technical review)</t>
    </r>
  </si>
  <si>
    <t>Countries that are more likely to deliver on expected aflatoxin control actions through structures currently in place:  national SPS committees embedded within their legal framework and allocated budget for their function</t>
  </si>
  <si>
    <t>Crit 1</t>
  </si>
  <si>
    <t>Crit 2</t>
  </si>
  <si>
    <t>Crit 3</t>
  </si>
  <si>
    <t>Crit 4</t>
  </si>
  <si>
    <t>Crit 5</t>
  </si>
  <si>
    <t>Crit 6</t>
  </si>
  <si>
    <t>Crit 7</t>
  </si>
  <si>
    <t>Crit 8</t>
  </si>
  <si>
    <t>Crit 9</t>
  </si>
  <si>
    <t>Crit 10</t>
  </si>
  <si>
    <t>Weigh</t>
  </si>
  <si>
    <t>Score</t>
  </si>
  <si>
    <t>Country Score</t>
  </si>
  <si>
    <t>No</t>
  </si>
  <si>
    <t>Criteria and Country scores</t>
  </si>
  <si>
    <t>PACA Pilote Country Selection Sheet</t>
  </si>
  <si>
    <t>Member States</t>
  </si>
  <si>
    <t>Malawi</t>
  </si>
  <si>
    <t>PACA</t>
  </si>
  <si>
    <t>Benin</t>
  </si>
  <si>
    <t>Burkina Faso</t>
  </si>
  <si>
    <t>Cabo Verde</t>
  </si>
  <si>
    <t>Cote D'Ivoire</t>
  </si>
  <si>
    <t>Gambia</t>
  </si>
  <si>
    <t>Ghana</t>
  </si>
  <si>
    <t>Guinee</t>
  </si>
  <si>
    <t>Guinee Bissau</t>
  </si>
  <si>
    <t>Liberia</t>
  </si>
  <si>
    <t>Mali</t>
  </si>
  <si>
    <t>Niger</t>
  </si>
  <si>
    <t>Nigeria</t>
  </si>
  <si>
    <t>Senegal</t>
  </si>
  <si>
    <t>Sierra Leone</t>
  </si>
  <si>
    <t>Togolese</t>
  </si>
  <si>
    <t>Angola</t>
  </si>
  <si>
    <t>Botswana</t>
  </si>
  <si>
    <t>Burundi</t>
  </si>
  <si>
    <t>Comoros</t>
  </si>
  <si>
    <t>Democratic Republic of Congo</t>
  </si>
  <si>
    <t>Djibouti</t>
  </si>
  <si>
    <t>Egypt</t>
  </si>
  <si>
    <t>Eritrea</t>
  </si>
  <si>
    <t>Ethiopia</t>
  </si>
  <si>
    <t>Kenya</t>
  </si>
  <si>
    <t>Lesotho</t>
  </si>
  <si>
    <t xml:space="preserve">Libya </t>
  </si>
  <si>
    <t xml:space="preserve">Madagascar </t>
  </si>
  <si>
    <t>Mauritius</t>
  </si>
  <si>
    <t>Mozambique</t>
  </si>
  <si>
    <t>Namibia</t>
  </si>
  <si>
    <t>Rwanda</t>
  </si>
  <si>
    <t>Seychelles</t>
  </si>
  <si>
    <t>South Africa</t>
  </si>
  <si>
    <t>Sudan</t>
  </si>
  <si>
    <t>Swaziland</t>
  </si>
  <si>
    <t>Tanzania</t>
  </si>
  <si>
    <t>Uganda</t>
  </si>
  <si>
    <t>Zambia</t>
  </si>
  <si>
    <t>Zimbabwe</t>
  </si>
  <si>
    <t>Country that have demonstrated the will to address the aflatoxin challenge through government and other important stakeholders (e.g., private sector, researchers, farmers, policy makers- from the concerned ministries).</t>
  </si>
  <si>
    <t>PACA Pilot Countries - 2014</t>
  </si>
  <si>
    <t>PACA Pilot Countries - 2015</t>
  </si>
  <si>
    <t>Combined Selection Criteria</t>
  </si>
  <si>
    <t>Inverse Combined Selection Criteria, Weight and Score</t>
  </si>
  <si>
    <r>
      <t xml:space="preserve">Countries </t>
    </r>
    <r>
      <rPr>
        <sz val="10"/>
        <color rgb="FFFF0000"/>
        <rFont val="Palatino Linotype"/>
        <family val="1"/>
      </rPr>
      <t> that have experienced aflatoxin epidemics or problems”</t>
    </r>
  </si>
  <si>
    <r>
      <t xml:space="preserve">Countries that are more likely to deliver on expected aflatoxin control actions demonstrated </t>
    </r>
    <r>
      <rPr>
        <sz val="10"/>
        <color rgb="FFFF0000"/>
        <rFont val="Palatino Linotype"/>
        <family val="1"/>
      </rPr>
      <t>having functional  food safety focal point or authority</t>
    </r>
  </si>
  <si>
    <r>
      <t xml:space="preserve">Countries with less than three on-going donor funded large-scale interventions to mitigate aflatoxins </t>
    </r>
    <r>
      <rPr>
        <sz val="10"/>
        <color rgb="FF4F81BD"/>
        <rFont val="Palatino Linotype"/>
        <family val="1"/>
      </rPr>
      <t>(to deliberately target countries receiving less support)</t>
    </r>
  </si>
  <si>
    <r>
      <t xml:space="preserve">Countries that are in the post-compact phase of CAADP </t>
    </r>
    <r>
      <rPr>
        <sz val="10"/>
        <color rgb="FF4F81BD"/>
        <rFont val="Palatino Linotype"/>
        <family val="1"/>
      </rPr>
      <t>(to broaden the NAFSIP to be developed incorporating safety/aflatoxins in the stock taking and NAFSIP)</t>
    </r>
  </si>
  <si>
    <r>
      <t xml:space="preserve">Countries that have CAADP NAFSIPs in place </t>
    </r>
    <r>
      <rPr>
        <sz val="10"/>
        <color rgb="FF4F81BD"/>
        <rFont val="Palatino Linotype"/>
        <family val="1"/>
      </rPr>
      <t>(requisite for NAFSIP technical review)</t>
    </r>
  </si>
  <si>
    <t>Importance (%)</t>
  </si>
  <si>
    <r>
      <t xml:space="preserve">Countries </t>
    </r>
    <r>
      <rPr>
        <sz val="9"/>
        <color rgb="FFFF0000"/>
        <rFont val="Palatino Linotype"/>
        <family val="1"/>
      </rPr>
      <t> that have experienced aflatoxin epidemics or problems - impacts of aflatoxin on health of the population (chronic exposure)</t>
    </r>
  </si>
  <si>
    <t>countries that have experienced a high incidence of aflatoxin (aflatoxicosis/acute toxicity)</t>
  </si>
  <si>
    <t>Contribution 1</t>
  </si>
  <si>
    <t>Contribution 2</t>
  </si>
  <si>
    <t>Contribution 3</t>
  </si>
  <si>
    <t>Contribution 4</t>
  </si>
  <si>
    <t>Contribution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</si>
</sst>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Calibri"/>
      <family val="2"/>
    </font>
    <font>
      <sz val="10"/>
      <color theme="1"/>
      <name val="Palatino Linotype"/>
      <family val="1"/>
    </font>
    <font>
      <sz val="10"/>
      <color rgb="FF1F497D"/>
      <name val="Palatino Linotype"/>
      <family val="1"/>
    </font>
    <font>
      <sz val="9"/>
      <color theme="1"/>
      <name val="Palatino Linotype"/>
      <family val="1"/>
    </font>
    <font>
      <sz val="9"/>
      <color rgb="FFFF0000"/>
      <name val="Palatino Linotype"/>
      <family val="1"/>
    </font>
    <font>
      <sz val="9"/>
      <color rgb="FF4F81BD"/>
      <name val="Palatino Linotype"/>
      <family val="1"/>
    </font>
    <font>
      <b/>
      <sz val="10"/>
      <color rgb="FF00B050"/>
      <name val="Palatino Linotype"/>
      <family val="1"/>
    </font>
    <font>
      <b/>
      <sz val="10"/>
      <color rgb="FF7030A0"/>
      <name val="Palatino Linotype"/>
      <family val="1"/>
    </font>
    <font>
      <b/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Palatino Linotype"/>
      <family val="1"/>
    </font>
    <font>
      <sz val="10"/>
      <color rgb="FF4F81BD"/>
      <name val="Palatino Linotype"/>
      <family val="1"/>
    </font>
    <font>
      <b/>
      <sz val="11"/>
      <color theme="1"/>
      <name val="Palatino Linotype"/>
      <family val="1"/>
    </font>
    <font>
      <b/>
      <sz val="11"/>
      <color rgb="FF00B050"/>
      <name val="Palatino Linotype"/>
      <family val="1"/>
    </font>
    <font>
      <b/>
      <sz val="11"/>
      <color rgb="FF7030A0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9" fillId="0" borderId="2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0" fillId="0" borderId="2" xfId="1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9" fontId="9" fillId="0" borderId="0" xfId="1" applyFont="1" applyFill="1" applyBorder="1" applyAlignment="1">
      <alignment horizontal="center" vertical="center" wrapText="1"/>
    </xf>
    <xf numFmtId="1" fontId="10" fillId="0" borderId="3" xfId="1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5" borderId="0" xfId="0" applyFill="1" applyAlignment="1">
      <alignment vertical="center"/>
    </xf>
    <xf numFmtId="1" fontId="0" fillId="5" borderId="0" xfId="0" applyNumberFormat="1" applyFill="1" applyAlignment="1">
      <alignment horizontal="center" vertical="center"/>
    </xf>
    <xf numFmtId="1" fontId="11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" fontId="0" fillId="5" borderId="4" xfId="0" applyNumberForma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" fontId="11" fillId="6" borderId="0" xfId="0" applyNumberFormat="1" applyFont="1" applyFill="1" applyAlignment="1">
      <alignment horizontal="center" vertical="center"/>
    </xf>
    <xf numFmtId="1" fontId="11" fillId="7" borderId="0" xfId="0" applyNumberFormat="1" applyFont="1" applyFill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Fo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3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57151</xdr:rowOff>
    </xdr:from>
    <xdr:to>
      <xdr:col>13</xdr:col>
      <xdr:colOff>251491</xdr:colOff>
      <xdr:row>12</xdr:row>
      <xdr:rowOff>266701</xdr:rowOff>
    </xdr:to>
    <xdr:pic>
      <xdr:nvPicPr>
        <xdr:cNvPr id="2" name="Picture 1" descr="http://upload.wikimedia.org/wikipedia/en/e/e4/Green_tic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724276"/>
          <a:ext cx="213391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</xdr:colOff>
      <xdr:row>13</xdr:row>
      <xdr:rowOff>57150</xdr:rowOff>
    </xdr:from>
    <xdr:to>
      <xdr:col>13</xdr:col>
      <xdr:colOff>251491</xdr:colOff>
      <xdr:row>13</xdr:row>
      <xdr:rowOff>266700</xdr:rowOff>
    </xdr:to>
    <xdr:pic>
      <xdr:nvPicPr>
        <xdr:cNvPr id="3" name="Picture 2" descr="http://upload.wikimedia.org/wikipedia/en/e/e4/Green_tic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4352925"/>
          <a:ext cx="213391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47625</xdr:colOff>
      <xdr:row>18</xdr:row>
      <xdr:rowOff>66675</xdr:rowOff>
    </xdr:from>
    <xdr:to>
      <xdr:col>13</xdr:col>
      <xdr:colOff>261016</xdr:colOff>
      <xdr:row>18</xdr:row>
      <xdr:rowOff>276225</xdr:rowOff>
    </xdr:to>
    <xdr:pic>
      <xdr:nvPicPr>
        <xdr:cNvPr id="4" name="Picture 3" descr="http://upload.wikimedia.org/wikipedia/en/e/e4/Green_tic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5934075"/>
          <a:ext cx="213391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304800</xdr:colOff>
      <xdr:row>15</xdr:row>
      <xdr:rowOff>304800</xdr:rowOff>
    </xdr:to>
    <xdr:sp macro="" textlink="">
      <xdr:nvSpPr>
        <xdr:cNvPr id="4106" name="AutoShape 10" descr="data:image/jpeg;base64,/9j/4AAQSkZJRgABAQAAAQABAAD/2wCEAAkGBxQPDxQUEBQUFA8UFBQUFRUUFhIUFRUUFBQWFxQVFBQYHCggGBolHBQUITEhJSkrLi4uFx8zODMsNygtLisBCgoKDg0OGxAQGywkHyQsLCwsLCwsLCwsNCwsLCwsLCwsLCwsLCwsLCwsLCwsLCwsLCwsLCwsLCwsLCwsLCwsLP/AABEIANMAwAMBEQACEQEDEQH/xAAcAAEAAgMBAQEAAAAAAAAAAAAAAQcEBQYIAgP/xABGEAACAgACBAcKCgkFAAAAAAAAAQIDBBEFBiFRBxITMUFTcSIyNWGBkZOhs9EUFyNCUnJ0g5LSFTNDYnOCorGyJTRjwfD/xAAbAQEAAgMBAQAAAAAAAAAAAAAAAQUDBAcCBv/EADkRAQABAwEEBgcGBgMAAAAAAAABAgMEEQUSITEGQVFhcZETFDI0sdHhIjNSYnKhFiRDgcHwI0Lx/9oADAMBAAIRAxEAPwC8QAAAAAAAAAAAAAAAAAAAAAAAAAAAAAAAAAAAAAAAAAAAAAAAAAAAAAAAAAAAAAAAAAAAAAAAAAAAAAAAAAAAAAAAAAAQwBCGq0xrJhsHny9sYyyz4mec32RW08V3aaOctzGwcjJn/ipmXHaS4Vq4/wC3onY8+eySrWW9ZJvz5GrVm0xyhe2Oi9+rjcqiP3n5NJieFLFSXcV0w8aUpNed7TDOdX2LKjoxjR7VdU+Xya98IuP6yHo4nn1y4zx0cwo56+f0I8ImPX7WL7a4j1y4VdHcLv8AP6MrDcJuMh3/ACVnbFx/xZ6jNr64hjr6M4kx9mqqPL5Nzo/hYeeWIw/c/Sqnm8/qSS2fzGSnOjrhoXui0/0rnn9I/wAOu0PrnhMXkoWqNj2KFncSb3JPn8htUXqK+UqLK2TlY3Gunh2xydBmZVbqklIAAAAAAAAAAAAADHx2MhRXKy2SjXFZyk9iSPNVURGsvdu3VcriimNZlUutXCLbe3XhM6qebj/tJ/lXZtK69lzPCl9rs7o7Rb+3kfans6nCyebbe1t5tvNtt9Le80efN9PFMUxpTyQEpBoAQSBGgCDiZEkuo1Z14xGByi27cOslyc3tS/clzrZ0PYbFnKqo4TxUm0dhWMmJqp+zX29U+K4dX9OU46rlKZZr50XslB7pLoZaW7lNcaw+Ey8O7i3JouR8m0MmrVAAAAAAAAAAARI/O61Qi5SaUUm23sSSWbbYIjWdIUdrzrVLSF3Fg2sLB9xHm4z6yXj2tJbipyL83J0jk6JsbZNOJRv1R9uf27nLmqvUgAgABKAhIAAAAz9B6XswV6tpeUl30fmzj0xl7+gy27s0Vaw087Ct5duaLkeEr51d01XjsPG2vpWUo9MJLvosuLdyLkaw5rm4leLem1X1fBtDI1QAAAAAAAAAYFc8LOsHJ1xwtb7qxca1rorzyUH9ZrzLxmlmXd2N2H1HRvZ8Xa5v1xwp4R4/+Sqgq33GuqQkCAJBrCAEoAkk8QhIBAAPMuu4NNOfBcaoSfyN+UJLoU88q5evLym3iXN2rd6pUPSDC9PYm5HtUfD/AHiu9Fs58AAAAAAAAAIbyQHnTWHSbxeKtufNOXc+KK2R9SRRXbm9XNTqez8b1bGpt9cc/FrzG3dAABAGTo7AWYm2NdMXOyXMlu6W30Jbz3TTVXVpS18nIt41ua7s6QsLRfBS2k8Tflmu8qis1/PL3G7Tg/il8tf6UzrpZojTtn6SysbwUVOPyOIsjL/kjGa/p4p6nBp6pYrfSq/r9uinTu1+cuB1i1euwFihcs4vvJx72fZufiZpXbNVqeL6bA2lZzaNaOfXDUmKFgBIEIBx6kqTW2Lyktqa2NNczEcJeaqYqpmmeuNJejdBYzl8LTb0zqrk8uhuKcl5HmX1ureoie5ynLtRav124/61THlOjPPbXAAAAAAAANFrvinVo3EyTylyUop7nPuc141nn5DDfq3bcy39l2YvZduie15/KSHUfBIIjQCQIQyYJ5Lx4O9ALB4SMmvl7kpzezNJ7Yw7En5y3xrW5R4ubbZz5ysmdPZp4Q6xGyqADmOEfBRu0bc5c9ceVi9zg0351mvKYMinetytNjX5s5tE9s6ecaKKKV0wAACQIF78HL/0vD/Vl/nIu8f7uPBzHa8fzt39UulMytAAAAAAACBodc9CTx+FdNc4wbnGTcs8sl0bDFetzXRNMN/ZmXTiZEXq41iNeXgrLE8GuNg+5Vc1vU8vU0aE4VcctH19vpNidcVR/vi1l+peOgm3hp5L6LhLzJNsxTj3Oxu0bbwav6keU/JqcRo+6v8AWU2wW+ddkV60Y5t1xzhu2syxd9iuJ8JY2Z4bLP0BhuWxdEOiVtafZxk36kZLNO9XENLaF70OLXXHVH0ejEtmzmLzRytJIZgcRwpacjRg3Qn8teuLl0qvPu5Pty4vlNXKubtGkda+6P4M3smLk+zTx/vpOimyodCAAAJQShf+o2FdWjcNF87rjPs5Tu8v6i7sRpbp8Icu2pXv5l2Y/FPxb4ytAAAAAAAAAAQQAADGxOj6rf1lcJ/WjGX90N2Hum5VTyliVauYWFsbYUVRtj3soxSa2NbMu1niLdOuujPVm5FVG5NczHY2h7aoBy2uOuVej48VZWYl5cWtPvc/nT3Ln7fWYL9+Lcd622Xsq5m19lPXKltJaQsxNsrbpcayTzb6FuUV0JbiprqmurWXQsXGox7cW7ccIYp5bEJAEJQShtdV9EPG4uulLOLfGn/Di1x/U8vKZLFua64hX7Ty6cbGqr6+UPQ1cFFJLmSSXYi8cwmdZ1l9BAAAAAAAAAAAAAACGAIHB6869rC8anDNSxPNKXPGrf2z8Xn3GrfyYo4RzfQ7H2JVk/8ALd4UfFUV1srJOU25Tk85N7W2+lsqpmap1l95bopopiimOEcnwGRJCEEgQR2vqutykoxTlJtJJLNtvmSRNMTM8HmuumimaquULu4P9V/gFHGsy+E2pOb+iudQXZ0+Mt8ez6OO9znbG05zLukexTy+brTZU4AAAAAAAAAAAAAABDCJVxwha78k5YbCy+V5rLFl3G+Mf3t76DRycnd+zTzfUbE2J6aYv3/Z6o7VVlb3vuIiNNEEPSQgAgD9KaZTkowTlOTyjFLNtvoSJimZndh5uXKaKZrqnSIXDqFqSsGldelLEtbFsaqTW1LfLey2sY8W41nm5/tjbNWXV6Oj2I/d2+RsqGEkgAAAAAAAAAAAAACGRI5XhD1jeBwuVbyxFucK98fpTy8S9bRr5N3cpW+xsD1vIiKvZjjP+P3Uc3n29L6W97KeZnnLpNMRTwiOQACQlCASzdEaKtxd0aqY8ab2vdGPTKT6Ej1btzcnSlqZeXaxrfpLvLqXPqhqdVo+KlsniWu6sa5t8YL5q/uW1mxFuO9z7aW1bubVpPCiOUOoRnVaSQAAAAAAAAAAAAAAAggUbwmaRd+kbI/NpSqj5FxpPtzk15EVOXXvXNOx0Po7jxaw4q66p1+GjljWXoQAAlLYaB0PZjb401La9spdEIrnk/8A20927c3KtIaWdm28S1Nyv+0dsr01c1fqwFKrqW15Oc3305b2/wCy6C5otxRGkOb5ubcy7m/X/aOpt8jI00gAAAAAAAAAAAAAAAAENkHN5w01iHbirpy53bP1Sa/6KO7OtyfF1XZ9O7i24/LHwYZ4bYQIACOQurgv0OqMDG1rK2/u2/3NvJrzbfKXGLbii3He51t/L9PlVU9VPD5uyRsKNJKQAAAAAAAAAAAAAAAAA+Z8zIlMRxedcZoy922fIX7Zz28lb9J9PFKWu3VvTwdPxs3HizRE1xwiOt+P6Lv6i/0Nv5Tx6Ovslm9exvxx5n6Lv6i/0Nv5R6Ovsk9exvxx5n6Lv6i/0Nv5SfRV9h69jfjjzJaLvy/UX5/wbfcRFursRObj6e3Hm9DaGo5PDUwSyUKq45buLFIvKOFMQ5hkVzXdqrnrmZ/dmHphAAAAAAAAAAAAAAAAAABDIOYhAkkAAEEAiRIAAAAAAAAAAAAAAAAAAAazWbFyowWItreVldNk4vnylGDa2eQ8VzpTMwz4tuLl6mirlMxCn/jCx/Wx9HD3FZ63c7n3f8OYX5vP6HxhY/rV6Ov3D1u73I/hzC/N5x8j4wsf1q9HX7h63d7j+HML83nHyPjCx/Wr0dfuHrd3uTHRzC/N5/Q+MLH9bH0cPcPXLncn+G8Lv8/otXUbSNmK0fVbc+NbPlOM0ku9slFbF4kixs1TVREy+J2jYosZNdujlEt8ZWkAAAAAAAAAAAAAAAAAADS65+DcX9mu9nIx3PYlt4HvNv8AVHxefCidWSNAGgBCAaL04MvBNH3vtpl1jfdQ5ntr3654upM6rAAAAAAAAAAAAAAAAAABpdc/BuM+zXezkY7nsVNvB95t/qj4vPhROrJJQAQQJB1Lz4MvBNH3vtpl1jfdQ5ntr3654upM6rAAAAAAAAAAAAAAAAAABpdc/BuM+zXezkY7nsVNvB95t/qj4vPhROrJJAhABAOpenBl4Jo+99tMusb7qHM9te/XPF1JnVYAAAAAAAAAAAAAAAAAANLrn4Nxf2a72cjHc9mW1gz/ADNufzR8Xn3ivc/Myj0l1Xejtg4r3PzMcTejtOK9z8zGkm9HacV7n5mNDejtTxHufmY0nQ3qeuV58Gfgqj7320y5xvuocz2z79c8XUGdWAAAAAAAAAAAAAAAAAAA+ZxTWT2p86fMyB+KwVfVw/DH3EbsPW/V2yfAa+rh+GPuJ3YN+rtPgVfVw/DH3Ddg36u0+BV9XD8MfcRuwb9XafAq+rh+GPuGhv1dr9q4KKyikkuhbEennm+gAAAAAAAAAAAAAAAAAAAAAAAAAAAAAAAAAAAAAAAAAAAAAAAAAAAAAAAAAAAAAAAAAAAAAAAAAAAAAAAAAAAAAAAAAAAAAD//2Q=="/>
        <xdr:cNvSpPr>
          <a:spLocks noChangeAspect="1" noChangeArrowheads="1"/>
        </xdr:cNvSpPr>
      </xdr:nvSpPr>
      <xdr:spPr bwMode="auto">
        <a:xfrm>
          <a:off x="9105900" y="492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9525</xdr:colOff>
      <xdr:row>14</xdr:row>
      <xdr:rowOff>38100</xdr:rowOff>
    </xdr:from>
    <xdr:to>
      <xdr:col>13</xdr:col>
      <xdr:colOff>209550</xdr:colOff>
      <xdr:row>14</xdr:row>
      <xdr:rowOff>295275</xdr:rowOff>
    </xdr:to>
    <xdr:pic>
      <xdr:nvPicPr>
        <xdr:cNvPr id="12" name="Picture 11" descr="http://www.koruniversity.com/yahoo_site_admin/assets/images/question_mark_red.28463901_std.g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4648200"/>
          <a:ext cx="200025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28575</xdr:rowOff>
    </xdr:from>
    <xdr:to>
      <xdr:col>13</xdr:col>
      <xdr:colOff>200025</xdr:colOff>
      <xdr:row>15</xdr:row>
      <xdr:rowOff>285750</xdr:rowOff>
    </xdr:to>
    <xdr:pic>
      <xdr:nvPicPr>
        <xdr:cNvPr id="13" name="Picture 12" descr="http://www.koruniversity.com/yahoo_site_admin/assets/images/question_mark_red.28463901_std.g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4953000"/>
          <a:ext cx="200025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28575</xdr:rowOff>
    </xdr:from>
    <xdr:to>
      <xdr:col>13</xdr:col>
      <xdr:colOff>200025</xdr:colOff>
      <xdr:row>16</xdr:row>
      <xdr:rowOff>285750</xdr:rowOff>
    </xdr:to>
    <xdr:pic>
      <xdr:nvPicPr>
        <xdr:cNvPr id="14" name="Picture 13" descr="http://www.koruniversity.com/yahoo_site_admin/assets/images/question_mark_red.28463901_std.g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5267325"/>
          <a:ext cx="200025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28575</xdr:rowOff>
    </xdr:from>
    <xdr:to>
      <xdr:col>13</xdr:col>
      <xdr:colOff>200025</xdr:colOff>
      <xdr:row>17</xdr:row>
      <xdr:rowOff>285750</xdr:rowOff>
    </xdr:to>
    <xdr:pic>
      <xdr:nvPicPr>
        <xdr:cNvPr id="15" name="Picture 14" descr="http://www.koruniversity.com/yahoo_site_admin/assets/images/question_mark_red.28463901_std.g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5581650"/>
          <a:ext cx="200025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38100</xdr:colOff>
      <xdr:row>11</xdr:row>
      <xdr:rowOff>85725</xdr:rowOff>
    </xdr:from>
    <xdr:to>
      <xdr:col>13</xdr:col>
      <xdr:colOff>251491</xdr:colOff>
      <xdr:row>11</xdr:row>
      <xdr:rowOff>295275</xdr:rowOff>
    </xdr:to>
    <xdr:pic>
      <xdr:nvPicPr>
        <xdr:cNvPr id="19" name="Picture 18" descr="http://upload.wikimedia.org/wikipedia/en/e/e4/Green_tic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124200"/>
          <a:ext cx="213391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topLeftCell="B4" workbookViewId="0">
      <selection activeCell="D7" sqref="D7"/>
    </sheetView>
  </sheetViews>
  <sheetFormatPr defaultRowHeight="15" x14ac:dyDescent="0.25"/>
  <cols>
    <col min="2" max="2" width="7.85546875" customWidth="1"/>
    <col min="3" max="3" width="83" customWidth="1"/>
    <col min="4" max="8" width="10.7109375" customWidth="1"/>
  </cols>
  <sheetData>
    <row r="2" spans="2:11" ht="15" customHeight="1" x14ac:dyDescent="0.25">
      <c r="B2" s="47" t="s">
        <v>76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2:11" s="43" customFormat="1" ht="34.5" x14ac:dyDescent="0.25">
      <c r="B4" s="42" t="s">
        <v>0</v>
      </c>
      <c r="C4" s="42" t="s">
        <v>8</v>
      </c>
      <c r="D4" s="42" t="s">
        <v>1</v>
      </c>
      <c r="E4" s="42" t="s">
        <v>2</v>
      </c>
      <c r="F4" s="42" t="s">
        <v>3</v>
      </c>
      <c r="G4" s="42" t="s">
        <v>4</v>
      </c>
      <c r="H4" s="42" t="s">
        <v>32</v>
      </c>
    </row>
    <row r="5" spans="2:11" ht="42.75" customHeight="1" x14ac:dyDescent="0.25">
      <c r="B5" s="2">
        <v>1</v>
      </c>
      <c r="C5" s="38" t="s">
        <v>73</v>
      </c>
      <c r="D5" s="2">
        <v>1</v>
      </c>
      <c r="E5" s="2">
        <v>4</v>
      </c>
      <c r="F5" s="2">
        <v>1</v>
      </c>
      <c r="G5" s="2">
        <v>2</v>
      </c>
      <c r="H5" s="2">
        <v>3</v>
      </c>
    </row>
    <row r="6" spans="2:11" ht="31.5" customHeight="1" x14ac:dyDescent="0.25">
      <c r="B6" s="9">
        <v>2</v>
      </c>
      <c r="C6" s="39" t="s">
        <v>5</v>
      </c>
      <c r="D6" s="9">
        <v>0</v>
      </c>
      <c r="E6" s="9">
        <v>4</v>
      </c>
      <c r="F6" s="9">
        <v>3</v>
      </c>
      <c r="G6" s="9">
        <v>5</v>
      </c>
      <c r="H6" s="9">
        <v>1</v>
      </c>
    </row>
    <row r="7" spans="2:11" ht="31.5" customHeight="1" x14ac:dyDescent="0.25">
      <c r="B7" s="2">
        <v>3</v>
      </c>
      <c r="C7" s="38" t="s">
        <v>78</v>
      </c>
      <c r="D7" s="2">
        <v>2</v>
      </c>
      <c r="E7" s="2">
        <v>0</v>
      </c>
      <c r="F7" s="2">
        <v>0</v>
      </c>
      <c r="G7" s="2">
        <v>0</v>
      </c>
      <c r="H7" s="2">
        <v>5</v>
      </c>
    </row>
    <row r="8" spans="2:11" ht="31.5" customHeight="1" x14ac:dyDescent="0.25">
      <c r="B8" s="4">
        <v>4</v>
      </c>
      <c r="C8" s="38" t="s">
        <v>79</v>
      </c>
      <c r="D8" s="2">
        <v>6</v>
      </c>
      <c r="E8" s="2">
        <v>3</v>
      </c>
      <c r="F8" s="2">
        <v>2</v>
      </c>
      <c r="G8" s="2">
        <v>3</v>
      </c>
      <c r="H8" s="2">
        <v>2</v>
      </c>
    </row>
    <row r="9" spans="2:11" ht="31.5" customHeight="1" x14ac:dyDescent="0.25">
      <c r="B9" s="2">
        <v>5</v>
      </c>
      <c r="C9" s="38" t="s">
        <v>80</v>
      </c>
      <c r="D9" s="2">
        <v>3</v>
      </c>
      <c r="E9" s="2">
        <v>5</v>
      </c>
      <c r="F9" s="2">
        <v>5</v>
      </c>
      <c r="G9" s="2">
        <v>7</v>
      </c>
      <c r="H9" s="2">
        <v>7</v>
      </c>
    </row>
    <row r="10" spans="2:11" ht="31.5" customHeight="1" x14ac:dyDescent="0.25">
      <c r="B10" s="2">
        <v>6</v>
      </c>
      <c r="C10" s="38" t="s">
        <v>81</v>
      </c>
      <c r="D10" s="2">
        <v>5</v>
      </c>
      <c r="E10" s="2">
        <v>7</v>
      </c>
      <c r="F10" s="2">
        <v>7</v>
      </c>
      <c r="G10" s="2">
        <v>6</v>
      </c>
      <c r="H10" s="2">
        <v>5</v>
      </c>
    </row>
    <row r="11" spans="2:11" ht="31.5" customHeight="1" x14ac:dyDescent="0.25">
      <c r="B11" s="2">
        <v>7</v>
      </c>
      <c r="C11" s="38" t="s">
        <v>82</v>
      </c>
      <c r="D11" s="2">
        <v>4</v>
      </c>
      <c r="E11" s="2">
        <v>6</v>
      </c>
      <c r="F11" s="2">
        <v>6</v>
      </c>
      <c r="G11" s="2">
        <v>4</v>
      </c>
      <c r="H11" s="2">
        <v>6</v>
      </c>
    </row>
    <row r="12" spans="2:11" ht="31.5" customHeight="1" x14ac:dyDescent="0.25">
      <c r="B12" s="7">
        <v>8</v>
      </c>
      <c r="C12" s="40" t="s">
        <v>6</v>
      </c>
      <c r="D12" s="2">
        <v>7</v>
      </c>
      <c r="E12" s="2">
        <v>0</v>
      </c>
      <c r="F12" s="2">
        <v>0</v>
      </c>
      <c r="G12" s="2">
        <v>0</v>
      </c>
      <c r="H12" s="2">
        <v>2</v>
      </c>
    </row>
    <row r="13" spans="2:11" ht="31.5" customHeight="1" x14ac:dyDescent="0.25">
      <c r="B13" s="7">
        <v>9</v>
      </c>
      <c r="C13" s="40" t="s">
        <v>7</v>
      </c>
      <c r="D13" s="2">
        <v>0</v>
      </c>
      <c r="E13" s="2">
        <v>7</v>
      </c>
      <c r="F13" s="2">
        <v>0</v>
      </c>
      <c r="G13" s="2">
        <v>0</v>
      </c>
      <c r="H13" s="2">
        <v>4</v>
      </c>
    </row>
    <row r="14" spans="2:11" ht="42.75" customHeight="1" x14ac:dyDescent="0.25">
      <c r="B14" s="8">
        <v>10</v>
      </c>
      <c r="C14" s="41" t="s">
        <v>13</v>
      </c>
      <c r="D14" s="2">
        <v>0</v>
      </c>
      <c r="E14" s="2">
        <v>2</v>
      </c>
      <c r="F14" s="2">
        <v>4</v>
      </c>
      <c r="G14" s="2">
        <v>1</v>
      </c>
      <c r="H14" s="2">
        <v>7</v>
      </c>
    </row>
  </sheetData>
  <mergeCells count="1">
    <mergeCell ref="B2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opLeftCell="A3" workbookViewId="0">
      <selection activeCell="A4" sqref="A4:J14"/>
    </sheetView>
  </sheetViews>
  <sheetFormatPr defaultRowHeight="15" x14ac:dyDescent="0.25"/>
  <cols>
    <col min="1" max="1" width="7.85546875" customWidth="1"/>
    <col min="2" max="2" width="83" customWidth="1"/>
    <col min="3" max="10" width="10.7109375" customWidth="1"/>
  </cols>
  <sheetData>
    <row r="2" spans="1:10" ht="15" customHeight="1" x14ac:dyDescent="0.25">
      <c r="A2" s="47" t="s">
        <v>77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s="46" customFormat="1" ht="34.5" x14ac:dyDescent="0.25">
      <c r="A4" s="42" t="s">
        <v>0</v>
      </c>
      <c r="B4" s="42" t="s">
        <v>8</v>
      </c>
      <c r="C4" s="42" t="s">
        <v>86</v>
      </c>
      <c r="D4" s="42" t="s">
        <v>87</v>
      </c>
      <c r="E4" s="42" t="s">
        <v>88</v>
      </c>
      <c r="F4" s="42" t="s">
        <v>89</v>
      </c>
      <c r="G4" s="42" t="s">
        <v>90</v>
      </c>
      <c r="H4" s="42" t="s">
        <v>24</v>
      </c>
      <c r="I4" s="44" t="s">
        <v>83</v>
      </c>
      <c r="J4" s="45" t="s">
        <v>25</v>
      </c>
    </row>
    <row r="5" spans="1:10" ht="39.75" customHeight="1" x14ac:dyDescent="0.25">
      <c r="A5" s="2">
        <v>1</v>
      </c>
      <c r="B5" s="5" t="s">
        <v>73</v>
      </c>
      <c r="C5" s="2">
        <v>7</v>
      </c>
      <c r="D5" s="2">
        <v>4</v>
      </c>
      <c r="E5" s="2">
        <v>7</v>
      </c>
      <c r="F5" s="2">
        <v>6</v>
      </c>
      <c r="G5" s="2">
        <v>5</v>
      </c>
      <c r="H5" s="1">
        <f t="shared" ref="H5:H14" si="0">SUM(C5:G5)</f>
        <v>29</v>
      </c>
      <c r="I5" s="12">
        <f>+H5/35</f>
        <v>0.82857142857142863</v>
      </c>
      <c r="J5" s="14">
        <f>+H5/$H$15*100</f>
        <v>19.333333333333332</v>
      </c>
    </row>
    <row r="6" spans="1:10" ht="31.5" customHeight="1" x14ac:dyDescent="0.25">
      <c r="A6" s="9">
        <v>2</v>
      </c>
      <c r="B6" s="10" t="s">
        <v>5</v>
      </c>
      <c r="C6" s="9">
        <v>0</v>
      </c>
      <c r="D6" s="9">
        <v>4</v>
      </c>
      <c r="E6" s="9">
        <v>5</v>
      </c>
      <c r="F6" s="9">
        <v>3</v>
      </c>
      <c r="G6" s="3">
        <v>7</v>
      </c>
      <c r="H6" s="11">
        <f t="shared" si="0"/>
        <v>19</v>
      </c>
      <c r="I6" s="12">
        <f t="shared" ref="I6:I14" si="1">+H6/35</f>
        <v>0.54285714285714282</v>
      </c>
      <c r="J6" s="14">
        <f t="shared" ref="J6:J14" si="2">+H6/$H$15*100</f>
        <v>12.666666666666668</v>
      </c>
    </row>
    <row r="7" spans="1:10" ht="31.5" customHeight="1" x14ac:dyDescent="0.25">
      <c r="A7" s="2">
        <v>3</v>
      </c>
      <c r="B7" s="5" t="s">
        <v>84</v>
      </c>
      <c r="C7" s="2">
        <v>6</v>
      </c>
      <c r="D7" s="2">
        <v>0</v>
      </c>
      <c r="E7" s="2">
        <v>0</v>
      </c>
      <c r="F7" s="2">
        <v>0</v>
      </c>
      <c r="G7" s="2">
        <v>5</v>
      </c>
      <c r="H7" s="1">
        <f t="shared" si="0"/>
        <v>11</v>
      </c>
      <c r="I7" s="12">
        <f t="shared" si="1"/>
        <v>0.31428571428571428</v>
      </c>
      <c r="J7" s="14">
        <f t="shared" si="2"/>
        <v>7.333333333333333</v>
      </c>
    </row>
    <row r="8" spans="1:10" ht="31.5" customHeight="1" x14ac:dyDescent="0.25">
      <c r="A8" s="4">
        <v>4</v>
      </c>
      <c r="B8" s="5" t="s">
        <v>9</v>
      </c>
      <c r="C8" s="2">
        <v>2</v>
      </c>
      <c r="D8" s="2">
        <v>5</v>
      </c>
      <c r="E8" s="2">
        <v>6</v>
      </c>
      <c r="F8" s="2">
        <v>5</v>
      </c>
      <c r="G8" s="2">
        <v>6</v>
      </c>
      <c r="H8" s="1">
        <f t="shared" si="0"/>
        <v>24</v>
      </c>
      <c r="I8" s="12">
        <f t="shared" si="1"/>
        <v>0.68571428571428572</v>
      </c>
      <c r="J8" s="14">
        <f t="shared" si="2"/>
        <v>16</v>
      </c>
    </row>
    <row r="9" spans="1:10" ht="31.5" customHeight="1" x14ac:dyDescent="0.25">
      <c r="A9" s="2">
        <v>5</v>
      </c>
      <c r="B9" s="5" t="s">
        <v>10</v>
      </c>
      <c r="C9" s="2">
        <v>5</v>
      </c>
      <c r="D9" s="2">
        <v>3</v>
      </c>
      <c r="E9" s="2">
        <v>3</v>
      </c>
      <c r="F9" s="2">
        <v>1</v>
      </c>
      <c r="G9" s="2">
        <v>1</v>
      </c>
      <c r="H9" s="1">
        <f t="shared" si="0"/>
        <v>13</v>
      </c>
      <c r="I9" s="12">
        <f t="shared" si="1"/>
        <v>0.37142857142857144</v>
      </c>
      <c r="J9" s="14">
        <f t="shared" si="2"/>
        <v>8.6666666666666679</v>
      </c>
    </row>
    <row r="10" spans="1:10" ht="31.5" customHeight="1" x14ac:dyDescent="0.25">
      <c r="A10" s="2">
        <v>6</v>
      </c>
      <c r="B10" s="5" t="s">
        <v>11</v>
      </c>
      <c r="C10" s="2">
        <v>3</v>
      </c>
      <c r="D10" s="2">
        <v>1</v>
      </c>
      <c r="E10" s="2">
        <v>1</v>
      </c>
      <c r="F10" s="2">
        <v>2</v>
      </c>
      <c r="G10" s="2">
        <v>3</v>
      </c>
      <c r="H10" s="1">
        <f t="shared" si="0"/>
        <v>10</v>
      </c>
      <c r="I10" s="12">
        <f t="shared" si="1"/>
        <v>0.2857142857142857</v>
      </c>
      <c r="J10" s="14">
        <f t="shared" si="2"/>
        <v>6.666666666666667</v>
      </c>
    </row>
    <row r="11" spans="1:10" ht="31.5" customHeight="1" x14ac:dyDescent="0.25">
      <c r="A11" s="2">
        <v>7</v>
      </c>
      <c r="B11" s="5" t="s">
        <v>12</v>
      </c>
      <c r="C11" s="2">
        <v>4</v>
      </c>
      <c r="D11" s="2">
        <v>2</v>
      </c>
      <c r="E11" s="2">
        <v>2</v>
      </c>
      <c r="F11" s="2">
        <v>4</v>
      </c>
      <c r="G11" s="2">
        <v>2</v>
      </c>
      <c r="H11" s="1">
        <f t="shared" si="0"/>
        <v>14</v>
      </c>
      <c r="I11" s="12">
        <f t="shared" si="1"/>
        <v>0.4</v>
      </c>
      <c r="J11" s="14">
        <f t="shared" si="2"/>
        <v>9.3333333333333339</v>
      </c>
    </row>
    <row r="12" spans="1:10" ht="31.5" customHeight="1" x14ac:dyDescent="0.25">
      <c r="A12" s="7">
        <v>8</v>
      </c>
      <c r="B12" s="6" t="s">
        <v>6</v>
      </c>
      <c r="C12" s="2">
        <v>1</v>
      </c>
      <c r="D12" s="2">
        <v>0</v>
      </c>
      <c r="E12" s="2">
        <v>0</v>
      </c>
      <c r="F12" s="2">
        <v>0</v>
      </c>
      <c r="G12" s="2">
        <v>6</v>
      </c>
      <c r="H12" s="1">
        <f t="shared" si="0"/>
        <v>7</v>
      </c>
      <c r="I12" s="12">
        <f t="shared" si="1"/>
        <v>0.2</v>
      </c>
      <c r="J12" s="14">
        <f t="shared" si="2"/>
        <v>4.666666666666667</v>
      </c>
    </row>
    <row r="13" spans="1:10" ht="31.5" customHeight="1" x14ac:dyDescent="0.25">
      <c r="A13" s="7">
        <v>9</v>
      </c>
      <c r="B13" s="6" t="s">
        <v>85</v>
      </c>
      <c r="C13" s="2">
        <v>0</v>
      </c>
      <c r="D13" s="2">
        <v>1</v>
      </c>
      <c r="E13" s="2">
        <v>0</v>
      </c>
      <c r="F13" s="2">
        <v>0</v>
      </c>
      <c r="G13" s="2">
        <v>4</v>
      </c>
      <c r="H13" s="1">
        <f t="shared" si="0"/>
        <v>5</v>
      </c>
      <c r="I13" s="12">
        <f t="shared" si="1"/>
        <v>0.14285714285714285</v>
      </c>
      <c r="J13" s="14">
        <f t="shared" si="2"/>
        <v>3.3333333333333335</v>
      </c>
    </row>
    <row r="14" spans="1:10" ht="42.75" customHeight="1" thickBot="1" x14ac:dyDescent="0.3">
      <c r="A14" s="8">
        <v>10</v>
      </c>
      <c r="B14" s="37" t="s">
        <v>13</v>
      </c>
      <c r="C14" s="2">
        <v>0</v>
      </c>
      <c r="D14" s="2">
        <v>6</v>
      </c>
      <c r="E14" s="2">
        <v>4</v>
      </c>
      <c r="F14" s="2">
        <v>7</v>
      </c>
      <c r="G14" s="2">
        <v>1</v>
      </c>
      <c r="H14" s="1">
        <f t="shared" si="0"/>
        <v>18</v>
      </c>
      <c r="I14" s="12">
        <f t="shared" si="1"/>
        <v>0.51428571428571423</v>
      </c>
      <c r="J14" s="18">
        <f t="shared" si="2"/>
        <v>12</v>
      </c>
    </row>
    <row r="15" spans="1:10" ht="20.25" customHeight="1" thickBot="1" x14ac:dyDescent="0.3">
      <c r="H15" s="16">
        <f>SUM(H5:H14)</f>
        <v>150</v>
      </c>
      <c r="I15" s="17"/>
      <c r="J15" s="19">
        <f>SUM(J5:J14)</f>
        <v>100</v>
      </c>
    </row>
    <row r="16" spans="1:10" x14ac:dyDescent="0.25">
      <c r="H16" s="16">
        <f>35*10</f>
        <v>350</v>
      </c>
    </row>
  </sheetData>
  <mergeCells count="1">
    <mergeCell ref="A2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A31" workbookViewId="0">
      <selection activeCell="C43" sqref="C43"/>
    </sheetView>
  </sheetViews>
  <sheetFormatPr defaultRowHeight="15" x14ac:dyDescent="0.25"/>
  <cols>
    <col min="1" max="1" width="6" customWidth="1"/>
    <col min="2" max="2" width="25.7109375" customWidth="1"/>
    <col min="13" max="13" width="10.5703125" customWidth="1"/>
  </cols>
  <sheetData>
    <row r="1" spans="1:17" ht="28.5" customHeight="1" x14ac:dyDescent="0.2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7" ht="19.5" customHeight="1" x14ac:dyDescent="0.25">
      <c r="A2" s="52" t="s">
        <v>27</v>
      </c>
      <c r="B2" s="50" t="s">
        <v>30</v>
      </c>
      <c r="C2" s="49" t="s">
        <v>28</v>
      </c>
      <c r="D2" s="49"/>
      <c r="E2" s="49"/>
      <c r="F2" s="49"/>
      <c r="G2" s="49"/>
      <c r="H2" s="49"/>
      <c r="I2" s="49"/>
      <c r="J2" s="49"/>
      <c r="K2" s="49"/>
      <c r="L2" s="49"/>
      <c r="M2" s="54" t="s">
        <v>26</v>
      </c>
    </row>
    <row r="3" spans="1:17" ht="20.25" customHeight="1" x14ac:dyDescent="0.25">
      <c r="A3" s="53"/>
      <c r="B3" s="51"/>
      <c r="C3" s="34" t="s">
        <v>14</v>
      </c>
      <c r="D3" s="34" t="s">
        <v>15</v>
      </c>
      <c r="E3" s="34" t="s">
        <v>16</v>
      </c>
      <c r="F3" s="34" t="s">
        <v>17</v>
      </c>
      <c r="G3" s="34" t="s">
        <v>18</v>
      </c>
      <c r="H3" s="34" t="s">
        <v>19</v>
      </c>
      <c r="I3" s="34" t="s">
        <v>20</v>
      </c>
      <c r="J3" s="34" t="s">
        <v>21</v>
      </c>
      <c r="K3" s="34" t="s">
        <v>22</v>
      </c>
      <c r="L3" s="34" t="s">
        <v>23</v>
      </c>
      <c r="M3" s="55"/>
      <c r="N3" s="13"/>
      <c r="O3" s="13"/>
      <c r="P3" s="13"/>
      <c r="Q3" s="13"/>
    </row>
    <row r="4" spans="1:17" ht="24.95" customHeight="1" x14ac:dyDescent="0.25">
      <c r="A4" s="20">
        <v>1</v>
      </c>
      <c r="B4" s="13" t="s">
        <v>33</v>
      </c>
      <c r="C4" s="21">
        <v>0</v>
      </c>
      <c r="D4" s="21">
        <v>0</v>
      </c>
      <c r="E4" s="21">
        <v>1</v>
      </c>
      <c r="F4" s="21">
        <v>1</v>
      </c>
      <c r="G4" s="21">
        <v>1</v>
      </c>
      <c r="H4" s="21">
        <v>1</v>
      </c>
      <c r="I4" s="21">
        <v>1</v>
      </c>
      <c r="J4" s="21">
        <v>0</v>
      </c>
      <c r="K4" s="21">
        <v>0</v>
      </c>
      <c r="L4" s="21">
        <v>0</v>
      </c>
      <c r="M4" s="15">
        <f>+C4*Reverse!$J$5+D4*Reverse!$J$6+E4*Reverse!$J$7+F4*Reverse!$J$8+G4*Reverse!$J$9+H4*Reverse!$J$10+I4*Reverse!$J$11+J4*Reverse!$J$12+K4*Reverse!$J$13+L4*Reverse!$J$14</f>
        <v>48</v>
      </c>
      <c r="N4" s="13"/>
      <c r="O4" s="13"/>
      <c r="P4" s="13"/>
      <c r="Q4" s="13"/>
    </row>
    <row r="5" spans="1:17" ht="24.95" customHeight="1" x14ac:dyDescent="0.25">
      <c r="A5" s="27">
        <v>2</v>
      </c>
      <c r="B5" s="24" t="s">
        <v>34</v>
      </c>
      <c r="C5" s="25">
        <v>1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5">
        <v>1</v>
      </c>
      <c r="J5" s="25">
        <v>0</v>
      </c>
      <c r="K5" s="25">
        <v>0</v>
      </c>
      <c r="L5" s="25">
        <v>1</v>
      </c>
      <c r="M5" s="26">
        <f>+C5*Reverse!$J$5+D5*Reverse!$J$6+E5*Reverse!$J$7+F5*Reverse!$J$8+G5*Reverse!$J$9+H5*Reverse!$J$10+I5*Reverse!$J$11+J5*Reverse!$J$12+K5*Reverse!$J$13+L5*Reverse!$J$14</f>
        <v>72</v>
      </c>
      <c r="N5" s="13"/>
      <c r="O5" s="13"/>
      <c r="P5" s="13"/>
      <c r="Q5" s="13"/>
    </row>
    <row r="6" spans="1:17" ht="24.95" customHeight="1" x14ac:dyDescent="0.25">
      <c r="A6" s="20">
        <v>3</v>
      </c>
      <c r="B6" s="13" t="s">
        <v>35</v>
      </c>
      <c r="C6" s="21">
        <v>0</v>
      </c>
      <c r="D6" s="21">
        <v>0</v>
      </c>
      <c r="E6" s="21">
        <v>0</v>
      </c>
      <c r="F6" s="21">
        <v>1</v>
      </c>
      <c r="G6" s="21">
        <v>1</v>
      </c>
      <c r="H6" s="21">
        <v>1</v>
      </c>
      <c r="I6" s="21">
        <v>1</v>
      </c>
      <c r="J6" s="21">
        <v>0</v>
      </c>
      <c r="K6" s="21">
        <v>0</v>
      </c>
      <c r="L6" s="21">
        <v>0</v>
      </c>
      <c r="M6" s="15">
        <f>+C6*Reverse!$J$5+D6*Reverse!$J$6+E6*Reverse!$J$7+F6*Reverse!$J$8+G6*Reverse!$J$9+H6*Reverse!$J$10+I6*Reverse!$J$11+J6*Reverse!$J$12+K6*Reverse!$J$13+L6*Reverse!$J$14</f>
        <v>40.666666666666671</v>
      </c>
      <c r="N6" s="13"/>
      <c r="O6" s="13"/>
      <c r="P6" s="13"/>
      <c r="Q6" s="13"/>
    </row>
    <row r="7" spans="1:17" ht="24.95" customHeight="1" x14ac:dyDescent="0.25">
      <c r="A7" s="27">
        <v>4</v>
      </c>
      <c r="B7" s="24" t="s">
        <v>36</v>
      </c>
      <c r="C7" s="25">
        <v>1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25">
        <v>1</v>
      </c>
      <c r="J7" s="25">
        <v>0</v>
      </c>
      <c r="K7" s="25">
        <v>0</v>
      </c>
      <c r="L7" s="25">
        <v>0</v>
      </c>
      <c r="M7" s="26">
        <f>+C7*Reverse!$J$5+D7*Reverse!$J$6+E7*Reverse!$J$7+F7*Reverse!$J$8+G7*Reverse!$J$9+H7*Reverse!$J$10+I7*Reverse!$J$11+J7*Reverse!$J$12+K7*Reverse!$J$13+L7*Reverse!$J$14</f>
        <v>60</v>
      </c>
      <c r="N7" s="13"/>
      <c r="O7" s="13"/>
      <c r="P7" s="13"/>
      <c r="Q7" s="13"/>
    </row>
    <row r="8" spans="1:17" ht="24.95" customHeight="1" x14ac:dyDescent="0.25">
      <c r="A8" s="20">
        <v>5</v>
      </c>
      <c r="B8" s="13" t="s">
        <v>37</v>
      </c>
      <c r="C8" s="21">
        <v>1</v>
      </c>
      <c r="D8" s="21">
        <v>0</v>
      </c>
      <c r="E8" s="21">
        <v>1</v>
      </c>
      <c r="F8" s="21">
        <v>1</v>
      </c>
      <c r="G8" s="21">
        <v>1</v>
      </c>
      <c r="H8" s="21">
        <v>1</v>
      </c>
      <c r="I8" s="21">
        <v>1</v>
      </c>
      <c r="J8" s="21">
        <v>1</v>
      </c>
      <c r="K8" s="21">
        <v>0</v>
      </c>
      <c r="L8" s="21">
        <v>1</v>
      </c>
      <c r="M8" s="15">
        <f>+C8*Reverse!$J$5+D8*Reverse!$J$6+E8*Reverse!$J$7+F8*Reverse!$J$8+G8*Reverse!$J$9+H8*Reverse!$J$10+I8*Reverse!$J$11+J8*Reverse!$J$12+K8*Reverse!$J$13+L8*Reverse!$J$14</f>
        <v>84</v>
      </c>
      <c r="N8" s="13"/>
      <c r="O8" s="13"/>
      <c r="P8" s="13"/>
      <c r="Q8" s="13"/>
    </row>
    <row r="9" spans="1:17" ht="24.95" customHeight="1" x14ac:dyDescent="0.25">
      <c r="A9" s="27">
        <v>6</v>
      </c>
      <c r="B9" s="24" t="s">
        <v>38</v>
      </c>
      <c r="C9" s="25">
        <v>1</v>
      </c>
      <c r="D9" s="25">
        <v>0</v>
      </c>
      <c r="E9" s="25">
        <v>0</v>
      </c>
      <c r="F9" s="25">
        <v>1</v>
      </c>
      <c r="G9" s="25">
        <v>0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6">
        <f>+C9*Reverse!$J$5+D9*Reverse!$J$6+E9*Reverse!$J$7+F9*Reverse!$J$8+G9*Reverse!$J$9+H9*Reverse!$J$10+I9*Reverse!$J$11+J9*Reverse!$J$12+K9*Reverse!$J$13+L9*Reverse!$J$14</f>
        <v>55.999999999999993</v>
      </c>
      <c r="N9" s="13"/>
      <c r="O9" s="13"/>
      <c r="P9" s="13"/>
      <c r="Q9" s="13"/>
    </row>
    <row r="10" spans="1:17" ht="24.95" customHeight="1" x14ac:dyDescent="0.25">
      <c r="A10" s="20">
        <v>7</v>
      </c>
      <c r="B10" s="13" t="s">
        <v>39</v>
      </c>
      <c r="C10" s="21">
        <v>1</v>
      </c>
      <c r="D10" s="21">
        <v>0</v>
      </c>
      <c r="E10" s="21">
        <v>0</v>
      </c>
      <c r="F10" s="21">
        <v>1</v>
      </c>
      <c r="G10" s="21">
        <v>1</v>
      </c>
      <c r="H10" s="21">
        <v>1</v>
      </c>
      <c r="I10" s="21">
        <v>1</v>
      </c>
      <c r="J10" s="21">
        <v>0</v>
      </c>
      <c r="K10" s="21">
        <v>0</v>
      </c>
      <c r="L10" s="21">
        <v>1</v>
      </c>
      <c r="M10" s="15">
        <f>+C10*Reverse!$J$5+D10*Reverse!$J$6+E10*Reverse!$J$7+F10*Reverse!$J$8+G10*Reverse!$J$9+H10*Reverse!$J$10+I10*Reverse!$J$11+J10*Reverse!$J$12+K10*Reverse!$J$13+L10*Reverse!$J$14</f>
        <v>72</v>
      </c>
      <c r="N10" s="13"/>
      <c r="O10" s="13"/>
      <c r="P10" s="13"/>
      <c r="Q10" s="13"/>
    </row>
    <row r="11" spans="1:17" ht="24.95" customHeight="1" x14ac:dyDescent="0.25">
      <c r="A11" s="27">
        <v>8</v>
      </c>
      <c r="B11" s="24" t="s">
        <v>40</v>
      </c>
      <c r="C11" s="25">
        <v>0</v>
      </c>
      <c r="D11" s="25">
        <v>0</v>
      </c>
      <c r="E11" s="25">
        <v>0</v>
      </c>
      <c r="F11" s="25">
        <v>1</v>
      </c>
      <c r="G11" s="25">
        <v>1</v>
      </c>
      <c r="H11" s="25">
        <v>1</v>
      </c>
      <c r="I11" s="25">
        <v>1</v>
      </c>
      <c r="J11" s="25">
        <v>0</v>
      </c>
      <c r="K11" s="25">
        <v>0</v>
      </c>
      <c r="L11" s="25">
        <v>0</v>
      </c>
      <c r="M11" s="26">
        <f>+C11*Reverse!$J$5+D11*Reverse!$J$6+E11*Reverse!$J$7+F11*Reverse!$J$8+G11*Reverse!$J$9+H11*Reverse!$J$10+I11*Reverse!$J$11+J11*Reverse!$J$12+K11*Reverse!$J$13+L11*Reverse!$J$14</f>
        <v>40.666666666666671</v>
      </c>
      <c r="N11" s="13"/>
      <c r="O11" s="13"/>
      <c r="P11" s="13"/>
      <c r="Q11" s="13"/>
    </row>
    <row r="12" spans="1:17" ht="24.95" customHeight="1" x14ac:dyDescent="0.25">
      <c r="A12" s="20">
        <v>9</v>
      </c>
      <c r="B12" s="13" t="s">
        <v>41</v>
      </c>
      <c r="C12" s="21">
        <v>0</v>
      </c>
      <c r="D12" s="21">
        <v>0</v>
      </c>
      <c r="E12" s="21">
        <v>0</v>
      </c>
      <c r="F12" s="21">
        <v>1</v>
      </c>
      <c r="G12" s="21">
        <v>1</v>
      </c>
      <c r="H12" s="21">
        <v>1</v>
      </c>
      <c r="I12" s="21">
        <v>1</v>
      </c>
      <c r="J12" s="21">
        <v>0</v>
      </c>
      <c r="K12" s="21">
        <v>0</v>
      </c>
      <c r="L12" s="21">
        <v>0</v>
      </c>
      <c r="M12" s="15">
        <f>+C12*Reverse!$J$5+D12*Reverse!$J$6+E12*Reverse!$J$7+F12*Reverse!$J$8+G12*Reverse!$J$9+H12*Reverse!$J$10+I12*Reverse!$J$11+J12*Reverse!$J$12+K12*Reverse!$J$13+L12*Reverse!$J$14</f>
        <v>40.666666666666671</v>
      </c>
      <c r="N12" s="13"/>
      <c r="O12" s="13"/>
      <c r="P12" s="13"/>
      <c r="Q12" s="13"/>
    </row>
    <row r="13" spans="1:17" ht="24.95" customHeight="1" x14ac:dyDescent="0.25">
      <c r="A13" s="27">
        <v>10</v>
      </c>
      <c r="B13" s="24" t="s">
        <v>42</v>
      </c>
      <c r="C13" s="25">
        <v>1</v>
      </c>
      <c r="D13" s="25">
        <v>0</v>
      </c>
      <c r="E13" s="25">
        <v>0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0</v>
      </c>
      <c r="L13" s="25">
        <v>0</v>
      </c>
      <c r="M13" s="26">
        <f>+C13*Reverse!$J$5+D13*Reverse!$J$6+E13*Reverse!$J$7+F13*Reverse!$J$8+G13*Reverse!$J$9+H13*Reverse!$J$10+I13*Reverse!$J$11+J13*Reverse!$J$12+K13*Reverse!$J$13+L13*Reverse!$J$14</f>
        <v>64.666666666666671</v>
      </c>
      <c r="N13" s="13"/>
      <c r="O13" s="13"/>
      <c r="P13" s="13"/>
      <c r="Q13" s="13"/>
    </row>
    <row r="14" spans="1:17" ht="24.95" customHeight="1" x14ac:dyDescent="0.25">
      <c r="A14" s="20">
        <v>11</v>
      </c>
      <c r="B14" s="13" t="s">
        <v>43</v>
      </c>
      <c r="C14" s="21">
        <v>0</v>
      </c>
      <c r="D14" s="21">
        <v>0</v>
      </c>
      <c r="E14" s="21">
        <v>0</v>
      </c>
      <c r="F14" s="21">
        <v>0</v>
      </c>
      <c r="G14" s="21">
        <v>1</v>
      </c>
      <c r="H14" s="21">
        <v>1</v>
      </c>
      <c r="I14" s="21">
        <v>1</v>
      </c>
      <c r="J14" s="21">
        <v>0</v>
      </c>
      <c r="K14" s="21">
        <v>0</v>
      </c>
      <c r="L14" s="21">
        <v>1</v>
      </c>
      <c r="M14" s="15">
        <f>+C14*Reverse!$J$5+D14*Reverse!$J$6+E14*Reverse!$J$7+F14*Reverse!$J$8+G14*Reverse!$J$9+H14*Reverse!$J$10+I14*Reverse!$J$11+J14*Reverse!$J$12+K14*Reverse!$J$13+L14*Reverse!$J$14</f>
        <v>36.666666666666671</v>
      </c>
      <c r="N14" s="13"/>
      <c r="O14" s="13"/>
      <c r="P14" s="13"/>
      <c r="Q14" s="13"/>
    </row>
    <row r="15" spans="1:17" ht="24.95" customHeight="1" x14ac:dyDescent="0.25">
      <c r="A15" s="27">
        <v>12</v>
      </c>
      <c r="B15" s="24" t="s">
        <v>44</v>
      </c>
      <c r="C15" s="25">
        <v>1</v>
      </c>
      <c r="D15" s="25">
        <v>1</v>
      </c>
      <c r="E15" s="25">
        <v>1</v>
      </c>
      <c r="F15" s="25">
        <v>1</v>
      </c>
      <c r="G15" s="25">
        <v>0</v>
      </c>
      <c r="H15" s="25">
        <v>1</v>
      </c>
      <c r="I15" s="25">
        <v>1</v>
      </c>
      <c r="J15" s="25">
        <v>1</v>
      </c>
      <c r="K15" s="25">
        <v>1</v>
      </c>
      <c r="L15" s="25">
        <v>0</v>
      </c>
      <c r="M15" s="26">
        <f>+C15*Reverse!$J$5+D15*Reverse!$J$6+E15*Reverse!$J$7+F15*Reverse!$J$8+G15*Reverse!$J$9+H15*Reverse!$J$10+I15*Reverse!$J$11+J15*Reverse!$J$12+K15*Reverse!$J$13+L15*Reverse!$J$14</f>
        <v>79.333333333333329</v>
      </c>
      <c r="N15" s="13"/>
      <c r="O15" s="13"/>
      <c r="P15" s="13"/>
      <c r="Q15" s="13"/>
    </row>
    <row r="16" spans="1:17" ht="24.95" customHeight="1" x14ac:dyDescent="0.25">
      <c r="A16" s="20">
        <v>13</v>
      </c>
      <c r="B16" s="13" t="s">
        <v>45</v>
      </c>
      <c r="C16" s="21">
        <v>1</v>
      </c>
      <c r="D16" s="21">
        <v>1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0</v>
      </c>
      <c r="M16" s="15">
        <f>+C16*Reverse!$J$5+D16*Reverse!$J$6+E16*Reverse!$J$7+F16*Reverse!$J$8+G16*Reverse!$J$9+H16*Reverse!$J$10+I16*Reverse!$J$11+J16*Reverse!$J$12+K16*Reverse!$J$13+L16*Reverse!$J$14</f>
        <v>88</v>
      </c>
      <c r="N16" s="13"/>
      <c r="O16" s="13"/>
      <c r="P16" s="13"/>
      <c r="Q16" s="13"/>
    </row>
    <row r="17" spans="1:17" ht="24.95" customHeight="1" x14ac:dyDescent="0.25">
      <c r="A17" s="27">
        <v>14</v>
      </c>
      <c r="B17" s="24" t="s">
        <v>46</v>
      </c>
      <c r="C17" s="25">
        <v>1</v>
      </c>
      <c r="D17" s="25">
        <v>0</v>
      </c>
      <c r="E17" s="25">
        <v>0</v>
      </c>
      <c r="F17" s="25">
        <v>1</v>
      </c>
      <c r="G17" s="25">
        <v>1</v>
      </c>
      <c r="H17" s="25">
        <v>1</v>
      </c>
      <c r="I17" s="25">
        <v>1</v>
      </c>
      <c r="J17" s="25">
        <v>0</v>
      </c>
      <c r="K17" s="25">
        <v>0</v>
      </c>
      <c r="L17" s="25">
        <v>0</v>
      </c>
      <c r="M17" s="26">
        <f>+C17*Reverse!$J$5+D17*Reverse!$J$6+E17*Reverse!$J$7+F17*Reverse!$J$8+G17*Reverse!$J$9+H17*Reverse!$J$10+I17*Reverse!$J$11+J17*Reverse!$J$12+K17*Reverse!$J$13+L17*Reverse!$J$14</f>
        <v>60</v>
      </c>
      <c r="N17" s="13"/>
      <c r="O17" s="13"/>
      <c r="P17" s="13"/>
      <c r="Q17" s="13"/>
    </row>
    <row r="18" spans="1:17" ht="24.95" customHeight="1" x14ac:dyDescent="0.25">
      <c r="A18" s="20">
        <v>15</v>
      </c>
      <c r="B18" s="13" t="s">
        <v>47</v>
      </c>
      <c r="C18" s="21">
        <v>1</v>
      </c>
      <c r="D18" s="21">
        <v>0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0</v>
      </c>
      <c r="K18" s="21">
        <v>0</v>
      </c>
      <c r="L18" s="21">
        <v>1</v>
      </c>
      <c r="M18" s="15">
        <f>+C18*Reverse!$J$5+D18*Reverse!$J$6+E18*Reverse!$J$7+F18*Reverse!$J$8+G18*Reverse!$J$9+H18*Reverse!$J$10+I18*Reverse!$J$11+J18*Reverse!$J$12+K18*Reverse!$J$13+L18*Reverse!$J$14</f>
        <v>79.333333333333329</v>
      </c>
      <c r="N18" s="13"/>
      <c r="O18" s="13"/>
      <c r="P18" s="13"/>
      <c r="Q18" s="13"/>
    </row>
    <row r="19" spans="1:17" ht="24.95" customHeight="1" x14ac:dyDescent="0.25">
      <c r="A19" s="27">
        <v>16</v>
      </c>
      <c r="B19" s="24" t="s">
        <v>48</v>
      </c>
      <c r="C19" s="25">
        <v>0</v>
      </c>
      <c r="D19" s="25">
        <v>0</v>
      </c>
      <c r="E19" s="25">
        <v>0</v>
      </c>
      <c r="F19" s="25">
        <v>1</v>
      </c>
      <c r="G19" s="25">
        <v>1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>
        <f>+C19*Reverse!$J$5+D19*Reverse!$J$6+E19*Reverse!$J$7+F19*Reverse!$J$8+G19*Reverse!$J$9+H19*Reverse!$J$10+I19*Reverse!$J$11+J19*Reverse!$J$12+K19*Reverse!$J$13+L19*Reverse!$J$14</f>
        <v>24.666666666666668</v>
      </c>
    </row>
    <row r="20" spans="1:17" ht="24.95" customHeight="1" x14ac:dyDescent="0.25">
      <c r="A20" s="20">
        <v>17</v>
      </c>
      <c r="B20" s="13" t="s">
        <v>49</v>
      </c>
      <c r="C20" s="21">
        <v>0</v>
      </c>
      <c r="D20" s="21">
        <v>0</v>
      </c>
      <c r="E20" s="21">
        <v>0</v>
      </c>
      <c r="F20" s="21">
        <v>0</v>
      </c>
      <c r="G20" s="21">
        <v>1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15">
        <f>+C20*Reverse!$J$5+D20*Reverse!$J$6+E20*Reverse!$J$7+F20*Reverse!$J$8+G20*Reverse!$J$9+H20*Reverse!$J$10+I20*Reverse!$J$11+J20*Reverse!$J$12+K20*Reverse!$J$13+L20*Reverse!$J$14</f>
        <v>8.6666666666666679</v>
      </c>
    </row>
    <row r="21" spans="1:17" ht="24.95" customHeight="1" x14ac:dyDescent="0.25">
      <c r="A21" s="27">
        <v>18</v>
      </c>
      <c r="B21" s="24" t="s">
        <v>50</v>
      </c>
      <c r="C21" s="25">
        <v>1</v>
      </c>
      <c r="D21" s="25">
        <v>0</v>
      </c>
      <c r="E21" s="25">
        <v>0</v>
      </c>
      <c r="F21" s="25">
        <v>1</v>
      </c>
      <c r="G21" s="25">
        <v>1</v>
      </c>
      <c r="H21" s="25">
        <v>1</v>
      </c>
      <c r="I21" s="25">
        <v>1</v>
      </c>
      <c r="J21" s="25">
        <v>0</v>
      </c>
      <c r="K21" s="25">
        <v>0</v>
      </c>
      <c r="L21" s="25">
        <v>0</v>
      </c>
      <c r="M21" s="26">
        <f>+C21*Reverse!$J$5+D21*Reverse!$J$6+E21*Reverse!$J$7+F21*Reverse!$J$8+G21*Reverse!$J$9+H21*Reverse!$J$10+I21*Reverse!$J$11+J21*Reverse!$J$12+K21*Reverse!$J$13+L21*Reverse!$J$14</f>
        <v>60</v>
      </c>
    </row>
    <row r="22" spans="1:17" ht="24.95" customHeight="1" x14ac:dyDescent="0.25">
      <c r="A22" s="20">
        <v>19</v>
      </c>
      <c r="B22" s="13" t="s">
        <v>51</v>
      </c>
      <c r="C22" s="21">
        <v>0</v>
      </c>
      <c r="D22" s="21">
        <v>0</v>
      </c>
      <c r="E22" s="21">
        <v>0</v>
      </c>
      <c r="F22" s="21">
        <v>1</v>
      </c>
      <c r="G22" s="21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15">
        <f>+C22*Reverse!$J$5+D22*Reverse!$J$6+E22*Reverse!$J$7+F22*Reverse!$J$8+G22*Reverse!$J$9+H22*Reverse!$J$10+I22*Reverse!$J$11+J22*Reverse!$J$12+K22*Reverse!$J$13+L22*Reverse!$J$14</f>
        <v>24.666666666666668</v>
      </c>
    </row>
    <row r="23" spans="1:17" ht="24.95" customHeight="1" x14ac:dyDescent="0.25">
      <c r="A23" s="30">
        <v>20</v>
      </c>
      <c r="B23" s="31" t="s">
        <v>52</v>
      </c>
      <c r="C23" s="32">
        <v>1</v>
      </c>
      <c r="D23" s="32">
        <v>0</v>
      </c>
      <c r="E23" s="32">
        <v>0</v>
      </c>
      <c r="F23" s="32">
        <v>1</v>
      </c>
      <c r="G23" s="32">
        <v>1</v>
      </c>
      <c r="H23" s="32">
        <v>1</v>
      </c>
      <c r="I23" s="32">
        <v>1</v>
      </c>
      <c r="J23" s="32">
        <v>0</v>
      </c>
      <c r="K23" s="32">
        <v>0</v>
      </c>
      <c r="L23" s="32">
        <v>0</v>
      </c>
      <c r="M23" s="33">
        <f>+C23*Reverse!$J$5+D23*Reverse!$J$6+E23*Reverse!$J$7+F23*Reverse!$J$8+G23*Reverse!$J$9+H23*Reverse!$J$10+I23*Reverse!$J$11+J23*Reverse!$J$12+K23*Reverse!$J$13+L23*Reverse!$J$14</f>
        <v>60</v>
      </c>
    </row>
    <row r="24" spans="1:17" ht="24.95" customHeight="1" x14ac:dyDescent="0.25">
      <c r="A24" s="20">
        <v>21</v>
      </c>
      <c r="B24" s="13" t="s">
        <v>53</v>
      </c>
      <c r="C24" s="21">
        <v>0</v>
      </c>
      <c r="D24" s="21">
        <v>0</v>
      </c>
      <c r="E24" s="21">
        <v>0</v>
      </c>
      <c r="F24" s="21">
        <v>1</v>
      </c>
      <c r="G24" s="21">
        <v>1</v>
      </c>
      <c r="H24" s="21">
        <v>1</v>
      </c>
      <c r="I24" s="21">
        <v>1</v>
      </c>
      <c r="J24" s="21">
        <v>0</v>
      </c>
      <c r="K24" s="21">
        <v>0</v>
      </c>
      <c r="L24" s="21">
        <v>0</v>
      </c>
      <c r="M24" s="15">
        <f>+C24*Reverse!$J$5+D24*Reverse!$J$6+E24*Reverse!$J$7+F24*Reverse!$J$8+G24*Reverse!$J$9+H24*Reverse!$J$10+I24*Reverse!$J$11+J24*Reverse!$J$12+K24*Reverse!$J$13+L24*Reverse!$J$14</f>
        <v>40.666666666666671</v>
      </c>
    </row>
    <row r="25" spans="1:17" ht="24.95" customHeight="1" x14ac:dyDescent="0.25">
      <c r="A25" s="27">
        <v>22</v>
      </c>
      <c r="B25" s="24" t="s">
        <v>54</v>
      </c>
      <c r="C25" s="25">
        <v>1</v>
      </c>
      <c r="D25" s="25">
        <v>0</v>
      </c>
      <c r="E25" s="25">
        <v>0</v>
      </c>
      <c r="F25" s="25">
        <v>1</v>
      </c>
      <c r="G25" s="25">
        <v>1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6">
        <f>+C25*Reverse!$J$5+D25*Reverse!$J$6+E25*Reverse!$J$7+F25*Reverse!$J$8+G25*Reverse!$J$9+H25*Reverse!$J$10+I25*Reverse!$J$11+J25*Reverse!$J$12+K25*Reverse!$J$13+L25*Reverse!$J$14</f>
        <v>44</v>
      </c>
    </row>
    <row r="26" spans="1:17" ht="24.95" customHeight="1" x14ac:dyDescent="0.25">
      <c r="A26" s="20">
        <v>23</v>
      </c>
      <c r="B26" s="13" t="s">
        <v>55</v>
      </c>
      <c r="C26" s="21">
        <v>0</v>
      </c>
      <c r="D26" s="21">
        <v>0</v>
      </c>
      <c r="E26" s="21">
        <v>0</v>
      </c>
      <c r="F26" s="21">
        <v>0</v>
      </c>
      <c r="G26" s="21">
        <v>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15">
        <f>+C26*Reverse!$J$5+D26*Reverse!$J$6+E26*Reverse!$J$7+F26*Reverse!$J$8+G26*Reverse!$J$9+H26*Reverse!$J$10+I26*Reverse!$J$11+J26*Reverse!$J$12+K26*Reverse!$J$13+L26*Reverse!$J$14</f>
        <v>8.6666666666666679</v>
      </c>
    </row>
    <row r="27" spans="1:17" ht="24.95" customHeight="1" x14ac:dyDescent="0.25">
      <c r="A27" s="27">
        <v>24</v>
      </c>
      <c r="B27" s="24" t="s">
        <v>56</v>
      </c>
      <c r="C27" s="25">
        <v>1</v>
      </c>
      <c r="D27" s="25">
        <v>0</v>
      </c>
      <c r="E27" s="25">
        <v>0</v>
      </c>
      <c r="F27" s="25">
        <v>1</v>
      </c>
      <c r="G27" s="25">
        <v>1</v>
      </c>
      <c r="H27" s="25">
        <v>1</v>
      </c>
      <c r="I27" s="25">
        <v>1</v>
      </c>
      <c r="J27" s="25">
        <v>0</v>
      </c>
      <c r="K27" s="25">
        <v>0</v>
      </c>
      <c r="L27" s="25">
        <v>0</v>
      </c>
      <c r="M27" s="26">
        <f>+C27*Reverse!$J$5+D27*Reverse!$J$6+E27*Reverse!$J$7+F27*Reverse!$J$8+G27*Reverse!$J$9+H27*Reverse!$J$10+I27*Reverse!$J$11+J27*Reverse!$J$12+K27*Reverse!$J$13+L27*Reverse!$J$14</f>
        <v>60</v>
      </c>
    </row>
    <row r="28" spans="1:17" ht="24.95" customHeight="1" x14ac:dyDescent="0.25">
      <c r="A28" s="20">
        <v>25</v>
      </c>
      <c r="B28" s="13" t="s">
        <v>57</v>
      </c>
      <c r="C28" s="21">
        <v>1</v>
      </c>
      <c r="D28" s="21">
        <v>0</v>
      </c>
      <c r="E28" s="21">
        <v>1</v>
      </c>
      <c r="F28" s="21">
        <v>1</v>
      </c>
      <c r="G28" s="21">
        <v>0</v>
      </c>
      <c r="H28" s="21">
        <v>1</v>
      </c>
      <c r="I28" s="21">
        <v>1</v>
      </c>
      <c r="J28" s="21">
        <v>1</v>
      </c>
      <c r="K28" s="21">
        <v>1</v>
      </c>
      <c r="L28" s="21">
        <v>0</v>
      </c>
      <c r="M28" s="15">
        <f>+C28*Reverse!$J$5+D28*Reverse!$J$6+E28*Reverse!$J$7+F28*Reverse!$J$8+G28*Reverse!$J$9+H28*Reverse!$J$10+I28*Reverse!$J$11+J28*Reverse!$J$12+K28*Reverse!$J$13+L28*Reverse!$J$14</f>
        <v>66.666666666666657</v>
      </c>
    </row>
    <row r="29" spans="1:17" ht="24.95" customHeight="1" x14ac:dyDescent="0.25">
      <c r="A29" s="27">
        <v>26</v>
      </c>
      <c r="B29" s="24" t="s">
        <v>58</v>
      </c>
      <c r="C29" s="25">
        <v>0</v>
      </c>
      <c r="D29" s="25">
        <v>0</v>
      </c>
      <c r="E29" s="25">
        <v>0</v>
      </c>
      <c r="F29" s="25">
        <v>1</v>
      </c>
      <c r="G29" s="25">
        <v>1</v>
      </c>
      <c r="H29" s="25">
        <v>1</v>
      </c>
      <c r="I29" s="25">
        <v>0</v>
      </c>
      <c r="J29" s="25">
        <v>0</v>
      </c>
      <c r="K29" s="25">
        <v>0</v>
      </c>
      <c r="L29" s="25">
        <v>0</v>
      </c>
      <c r="M29" s="26">
        <f>+C29*Reverse!$J$5+D29*Reverse!$J$6+E29*Reverse!$J$7+F29*Reverse!$J$8+G29*Reverse!$J$9+H29*Reverse!$J$10+I29*Reverse!$J$11+J29*Reverse!$J$12+K29*Reverse!$J$13+L29*Reverse!$J$14</f>
        <v>31.333333333333336</v>
      </c>
    </row>
    <row r="30" spans="1:17" ht="24.95" customHeight="1" x14ac:dyDescent="0.25">
      <c r="A30" s="20">
        <v>27</v>
      </c>
      <c r="B30" s="13" t="s">
        <v>59</v>
      </c>
      <c r="C30" s="21">
        <v>0</v>
      </c>
      <c r="D30" s="21">
        <v>0</v>
      </c>
      <c r="E30" s="21">
        <v>0</v>
      </c>
      <c r="F30" s="21">
        <v>1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15">
        <f>+C30*Reverse!$J$5+D30*Reverse!$J$6+E30*Reverse!$J$7+F30*Reverse!$J$8+G30*Reverse!$J$9+H30*Reverse!$J$10+I30*Reverse!$J$11+J30*Reverse!$J$12+K30*Reverse!$J$13+L30*Reverse!$J$14</f>
        <v>24.666666666666668</v>
      </c>
    </row>
    <row r="31" spans="1:17" ht="24.95" customHeight="1" x14ac:dyDescent="0.25">
      <c r="A31" s="27">
        <v>28</v>
      </c>
      <c r="B31" s="24" t="s">
        <v>60</v>
      </c>
      <c r="C31" s="25">
        <v>0</v>
      </c>
      <c r="D31" s="25">
        <v>0</v>
      </c>
      <c r="E31" s="25">
        <v>0</v>
      </c>
      <c r="F31" s="25">
        <v>1</v>
      </c>
      <c r="G31" s="25">
        <v>1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6">
        <f>+C31*Reverse!$J$5+D31*Reverse!$J$6+E31*Reverse!$J$7+F31*Reverse!$J$8+G31*Reverse!$J$9+H31*Reverse!$J$10+I31*Reverse!$J$11+J31*Reverse!$J$12+K31*Reverse!$J$13+L31*Reverse!$J$14</f>
        <v>24.666666666666668</v>
      </c>
    </row>
    <row r="32" spans="1:17" ht="24.95" customHeight="1" x14ac:dyDescent="0.25">
      <c r="A32" s="20">
        <v>29</v>
      </c>
      <c r="B32" s="13" t="s">
        <v>31</v>
      </c>
      <c r="C32" s="21">
        <v>1</v>
      </c>
      <c r="D32" s="21">
        <v>1</v>
      </c>
      <c r="E32" s="21">
        <v>0</v>
      </c>
      <c r="F32" s="21">
        <v>1</v>
      </c>
      <c r="G32" s="21">
        <v>1</v>
      </c>
      <c r="H32" s="21">
        <v>1</v>
      </c>
      <c r="I32" s="21">
        <v>1</v>
      </c>
      <c r="J32" s="21">
        <v>1</v>
      </c>
      <c r="K32" s="21">
        <v>0</v>
      </c>
      <c r="L32" s="21">
        <v>0</v>
      </c>
      <c r="M32" s="15">
        <f>+C32*Reverse!$J$5+D32*Reverse!$J$6+E32*Reverse!$J$7+F32*Reverse!$J$8+G32*Reverse!$J$9+H32*Reverse!$J$10+I32*Reverse!$J$11+J32*Reverse!$J$12+K32*Reverse!$J$13+L32*Reverse!$J$14</f>
        <v>77.333333333333343</v>
      </c>
    </row>
    <row r="33" spans="1:13" ht="24.95" customHeight="1" x14ac:dyDescent="0.25">
      <c r="A33" s="27">
        <v>30</v>
      </c>
      <c r="B33" s="24" t="s">
        <v>61</v>
      </c>
      <c r="C33" s="25">
        <v>1</v>
      </c>
      <c r="D33" s="25">
        <v>0</v>
      </c>
      <c r="E33" s="25">
        <v>0</v>
      </c>
      <c r="F33" s="25">
        <v>1</v>
      </c>
      <c r="G33" s="25">
        <v>1</v>
      </c>
      <c r="H33" s="25">
        <v>0</v>
      </c>
      <c r="I33" s="25">
        <v>0</v>
      </c>
      <c r="J33" s="25">
        <v>1</v>
      </c>
      <c r="K33" s="25">
        <v>0</v>
      </c>
      <c r="L33" s="25">
        <v>0</v>
      </c>
      <c r="M33" s="26">
        <f>+C33*Reverse!$J$5+D33*Reverse!$J$6+E33*Reverse!$J$7+F33*Reverse!$J$8+G33*Reverse!$J$9+H33*Reverse!$J$10+I33*Reverse!$J$11+J33*Reverse!$J$12+K33*Reverse!$J$13+L33*Reverse!$J$14</f>
        <v>48.666666666666664</v>
      </c>
    </row>
    <row r="34" spans="1:13" ht="24.95" customHeight="1" x14ac:dyDescent="0.25">
      <c r="A34" s="20">
        <v>31</v>
      </c>
      <c r="B34" s="13" t="s">
        <v>62</v>
      </c>
      <c r="C34" s="21">
        <v>1</v>
      </c>
      <c r="D34" s="21">
        <v>0</v>
      </c>
      <c r="E34" s="21">
        <v>0</v>
      </c>
      <c r="F34" s="21">
        <v>1</v>
      </c>
      <c r="G34" s="21">
        <v>1</v>
      </c>
      <c r="H34" s="21">
        <v>1</v>
      </c>
      <c r="I34" s="21">
        <v>1</v>
      </c>
      <c r="J34" s="21">
        <v>1</v>
      </c>
      <c r="K34" s="21">
        <v>0</v>
      </c>
      <c r="L34" s="21">
        <v>0</v>
      </c>
      <c r="M34" s="15">
        <f>+C34*Reverse!$J$5+D34*Reverse!$J$6+E34*Reverse!$J$7+F34*Reverse!$J$8+G34*Reverse!$J$9+H34*Reverse!$J$10+I34*Reverse!$J$11+J34*Reverse!$J$12+K34*Reverse!$J$13+L34*Reverse!$J$14</f>
        <v>64.666666666666671</v>
      </c>
    </row>
    <row r="35" spans="1:13" ht="24.95" customHeight="1" x14ac:dyDescent="0.25">
      <c r="A35" s="27">
        <v>32</v>
      </c>
      <c r="B35" s="24" t="s">
        <v>63</v>
      </c>
      <c r="C35" s="25">
        <v>0</v>
      </c>
      <c r="D35" s="25">
        <v>0</v>
      </c>
      <c r="E35" s="25">
        <v>0</v>
      </c>
      <c r="F35" s="25">
        <v>1</v>
      </c>
      <c r="G35" s="25">
        <v>1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6">
        <f>+C35*Reverse!$J$5+D35*Reverse!$J$6+E35*Reverse!$J$7+F35*Reverse!$J$8+G35*Reverse!$J$9+H35*Reverse!$J$10+I35*Reverse!$J$11+J35*Reverse!$J$12+K35*Reverse!$J$13+L35*Reverse!$J$14</f>
        <v>24.666666666666668</v>
      </c>
    </row>
    <row r="36" spans="1:13" ht="24.95" customHeight="1" x14ac:dyDescent="0.25">
      <c r="A36" s="20">
        <v>33</v>
      </c>
      <c r="B36" s="13" t="s">
        <v>64</v>
      </c>
      <c r="C36" s="21">
        <v>1</v>
      </c>
      <c r="D36" s="21">
        <v>0</v>
      </c>
      <c r="E36" s="21">
        <v>0</v>
      </c>
      <c r="F36" s="21">
        <v>1</v>
      </c>
      <c r="G36" s="21">
        <v>1</v>
      </c>
      <c r="H36" s="21">
        <v>1</v>
      </c>
      <c r="I36" s="21">
        <v>1</v>
      </c>
      <c r="J36" s="21">
        <v>1</v>
      </c>
      <c r="K36" s="21">
        <v>0</v>
      </c>
      <c r="L36" s="21">
        <v>0</v>
      </c>
      <c r="M36" s="15">
        <f>+C36*Reverse!$J$5+D36*Reverse!$J$6+E36*Reverse!$J$7+F36*Reverse!$J$8+G36*Reverse!$J$9+H36*Reverse!$J$10+I36*Reverse!$J$11+J36*Reverse!$J$12+K36*Reverse!$J$13+L36*Reverse!$J$14</f>
        <v>64.666666666666671</v>
      </c>
    </row>
    <row r="37" spans="1:13" ht="24.95" customHeight="1" x14ac:dyDescent="0.25">
      <c r="A37" s="27">
        <v>34</v>
      </c>
      <c r="B37" s="24" t="s">
        <v>65</v>
      </c>
      <c r="C37" s="25">
        <v>0</v>
      </c>
      <c r="D37" s="25">
        <v>0</v>
      </c>
      <c r="E37" s="25">
        <v>0</v>
      </c>
      <c r="F37" s="25">
        <v>1</v>
      </c>
      <c r="G37" s="25">
        <v>1</v>
      </c>
      <c r="H37" s="25">
        <v>1</v>
      </c>
      <c r="I37" s="25">
        <v>1</v>
      </c>
      <c r="J37" s="25">
        <v>0</v>
      </c>
      <c r="K37" s="25">
        <v>0</v>
      </c>
      <c r="L37" s="25">
        <v>0</v>
      </c>
      <c r="M37" s="26">
        <f>+C37*Reverse!$J$5+D37*Reverse!$J$6+E37*Reverse!$J$7+F37*Reverse!$J$8+G37*Reverse!$J$9+H37*Reverse!$J$10+I37*Reverse!$J$11+J37*Reverse!$J$12+K37*Reverse!$J$13+L37*Reverse!$J$14</f>
        <v>40.666666666666671</v>
      </c>
    </row>
    <row r="38" spans="1:13" ht="24.95" customHeight="1" x14ac:dyDescent="0.25">
      <c r="A38" s="20">
        <v>35</v>
      </c>
      <c r="B38" s="13" t="s">
        <v>66</v>
      </c>
      <c r="C38" s="21">
        <v>1</v>
      </c>
      <c r="D38" s="21">
        <v>0</v>
      </c>
      <c r="E38" s="21">
        <v>0</v>
      </c>
      <c r="F38" s="21">
        <v>1</v>
      </c>
      <c r="G38" s="21">
        <v>1</v>
      </c>
      <c r="H38" s="21">
        <v>0</v>
      </c>
      <c r="I38" s="21">
        <v>0</v>
      </c>
      <c r="J38" s="21">
        <v>1</v>
      </c>
      <c r="K38" s="21">
        <v>0</v>
      </c>
      <c r="L38" s="21">
        <v>0</v>
      </c>
      <c r="M38" s="15">
        <f>+C38*Reverse!$J$5+D38*Reverse!$J$6+E38*Reverse!$J$7+F38*Reverse!$J$8+G38*Reverse!$J$9+H38*Reverse!$J$10+I38*Reverse!$J$11+J38*Reverse!$J$12+K38*Reverse!$J$13+L38*Reverse!$J$14</f>
        <v>48.666666666666664</v>
      </c>
    </row>
    <row r="39" spans="1:13" ht="24.95" customHeight="1" x14ac:dyDescent="0.25">
      <c r="A39" s="27">
        <v>36</v>
      </c>
      <c r="B39" s="24" t="s">
        <v>67</v>
      </c>
      <c r="C39" s="25">
        <v>1</v>
      </c>
      <c r="D39" s="25">
        <v>0</v>
      </c>
      <c r="E39" s="25">
        <v>0</v>
      </c>
      <c r="F39" s="25">
        <v>1</v>
      </c>
      <c r="G39" s="25">
        <v>1</v>
      </c>
      <c r="H39" s="25">
        <v>1</v>
      </c>
      <c r="I39" s="25">
        <v>1</v>
      </c>
      <c r="J39" s="25">
        <v>1</v>
      </c>
      <c r="K39" s="25">
        <v>0</v>
      </c>
      <c r="L39" s="25">
        <v>0</v>
      </c>
      <c r="M39" s="26">
        <f>+C39*Reverse!$J$5+D39*Reverse!$J$6+E39*Reverse!$J$7+F39*Reverse!$J$8+G39*Reverse!$J$9+H39*Reverse!$J$10+I39*Reverse!$J$11+J39*Reverse!$J$12+K39*Reverse!$J$13+L39*Reverse!$J$14</f>
        <v>64.666666666666671</v>
      </c>
    </row>
    <row r="40" spans="1:13" ht="24.95" customHeight="1" x14ac:dyDescent="0.25">
      <c r="A40" s="20">
        <v>37</v>
      </c>
      <c r="B40" s="13" t="s">
        <v>68</v>
      </c>
      <c r="C40" s="21">
        <v>1</v>
      </c>
      <c r="D40" s="21">
        <v>0</v>
      </c>
      <c r="E40" s="21">
        <v>0</v>
      </c>
      <c r="F40" s="21">
        <v>1</v>
      </c>
      <c r="G40" s="21">
        <v>1</v>
      </c>
      <c r="H40" s="21">
        <v>1</v>
      </c>
      <c r="I40" s="21">
        <v>1</v>
      </c>
      <c r="J40" s="21">
        <v>1</v>
      </c>
      <c r="K40" s="21">
        <v>0</v>
      </c>
      <c r="L40" s="21">
        <v>0</v>
      </c>
      <c r="M40" s="15">
        <f>+C40*Reverse!$J$5+D40*Reverse!$J$6+E40*Reverse!$J$7+F40*Reverse!$J$8+G40*Reverse!$J$9+H40*Reverse!$J$10+I40*Reverse!$J$11+J40*Reverse!$J$12+K40*Reverse!$J$13+L40*Reverse!$J$14</f>
        <v>64.666666666666671</v>
      </c>
    </row>
    <row r="41" spans="1:13" ht="24.95" customHeight="1" x14ac:dyDescent="0.25">
      <c r="A41" s="27">
        <v>38</v>
      </c>
      <c r="B41" s="24" t="s">
        <v>69</v>
      </c>
      <c r="C41" s="25">
        <v>1</v>
      </c>
      <c r="D41" s="25">
        <v>1</v>
      </c>
      <c r="E41" s="25">
        <v>1</v>
      </c>
      <c r="F41" s="25">
        <v>1</v>
      </c>
      <c r="G41" s="25">
        <v>1</v>
      </c>
      <c r="H41" s="25">
        <v>1</v>
      </c>
      <c r="I41" s="25">
        <v>1</v>
      </c>
      <c r="J41" s="25">
        <v>1</v>
      </c>
      <c r="K41" s="25">
        <v>1</v>
      </c>
      <c r="L41" s="25">
        <v>0</v>
      </c>
      <c r="M41" s="26">
        <f>+C41*Reverse!$J$5+D41*Reverse!$J$6+E41*Reverse!$J$7+F41*Reverse!$J$8+G41*Reverse!$J$9+H41*Reverse!$J$10+I41*Reverse!$J$11+J41*Reverse!$J$12+K41*Reverse!$J$13+L41*Reverse!$J$14</f>
        <v>88</v>
      </c>
    </row>
    <row r="42" spans="1:13" ht="24.95" customHeight="1" x14ac:dyDescent="0.25">
      <c r="A42" s="20">
        <v>39</v>
      </c>
      <c r="B42" s="13" t="s">
        <v>70</v>
      </c>
      <c r="C42" s="21">
        <v>1</v>
      </c>
      <c r="D42" s="21">
        <v>1</v>
      </c>
      <c r="E42" s="21">
        <v>0</v>
      </c>
      <c r="F42" s="21">
        <v>1</v>
      </c>
      <c r="G42" s="21">
        <v>1</v>
      </c>
      <c r="H42" s="21">
        <v>1</v>
      </c>
      <c r="I42" s="21">
        <v>1</v>
      </c>
      <c r="J42" s="21">
        <v>0</v>
      </c>
      <c r="K42" s="21">
        <v>1</v>
      </c>
      <c r="L42" s="21">
        <v>0</v>
      </c>
      <c r="M42" s="15">
        <f>+C42*Reverse!$J$5+D42*Reverse!$J$6+E42*Reverse!$J$7+F42*Reverse!$J$8+G42*Reverse!$J$9+H42*Reverse!$J$10+I42*Reverse!$J$11+J42*Reverse!$J$12+K42*Reverse!$J$13+L42*Reverse!$J$14</f>
        <v>76</v>
      </c>
    </row>
    <row r="43" spans="1:13" ht="24.95" customHeight="1" x14ac:dyDescent="0.25">
      <c r="A43" s="27">
        <v>40</v>
      </c>
      <c r="B43" s="24" t="s">
        <v>71</v>
      </c>
      <c r="C43" s="25">
        <v>1</v>
      </c>
      <c r="D43" s="25">
        <v>1</v>
      </c>
      <c r="E43" s="25">
        <v>0</v>
      </c>
      <c r="F43" s="25">
        <v>1</v>
      </c>
      <c r="G43" s="25">
        <v>1</v>
      </c>
      <c r="H43" s="25">
        <v>1</v>
      </c>
      <c r="I43" s="25">
        <v>1</v>
      </c>
      <c r="J43" s="25">
        <v>0</v>
      </c>
      <c r="K43" s="25">
        <v>0</v>
      </c>
      <c r="L43" s="25">
        <v>0</v>
      </c>
      <c r="M43" s="26">
        <f>+C43*Reverse!$J$5+D43*Reverse!$J$6+E43*Reverse!$J$7+F43*Reverse!$J$8+G43*Reverse!$J$9+H43*Reverse!$J$10+I43*Reverse!$J$11+J43*Reverse!$J$12+K43*Reverse!$J$13+L43*Reverse!$J$14</f>
        <v>72.666666666666671</v>
      </c>
    </row>
    <row r="44" spans="1:13" ht="24.95" customHeight="1" x14ac:dyDescent="0.25">
      <c r="A44" s="23">
        <v>41</v>
      </c>
      <c r="B44" s="22" t="s">
        <v>72</v>
      </c>
      <c r="C44" s="28">
        <v>1</v>
      </c>
      <c r="D44" s="28">
        <v>0</v>
      </c>
      <c r="E44" s="28">
        <v>0</v>
      </c>
      <c r="F44" s="28">
        <v>1</v>
      </c>
      <c r="G44" s="28">
        <v>1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f>+C44*Reverse!$J$5+D44*Reverse!$J$6+E44*Reverse!$J$7+F44*Reverse!$J$8+G44*Reverse!$J$9+H44*Reverse!$J$10+I44*Reverse!$J$11+J44*Reverse!$J$12+K44*Reverse!$J$13+L44*Reverse!$J$14</f>
        <v>44</v>
      </c>
    </row>
  </sheetData>
  <mergeCells count="5">
    <mergeCell ref="C2:L2"/>
    <mergeCell ref="B2:B3"/>
    <mergeCell ref="A2:A3"/>
    <mergeCell ref="M2:M3"/>
    <mergeCell ref="A1:M1"/>
  </mergeCells>
  <printOptions horizontalCentered="1"/>
  <pageMargins left="0.17" right="0.27" top="0.22" bottom="0.23" header="0.17" footer="0.17"/>
  <pageSetup paperSize="9" fitToHeight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5" workbookViewId="0">
      <selection activeCell="C12" sqref="C12"/>
    </sheetView>
  </sheetViews>
  <sheetFormatPr defaultRowHeight="15" x14ac:dyDescent="0.25"/>
  <cols>
    <col min="2" max="2" width="26.85546875" customWidth="1"/>
  </cols>
  <sheetData>
    <row r="1" spans="1:17" ht="21.95" customHeight="1" x14ac:dyDescent="0.25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7" ht="21.95" customHeight="1" x14ac:dyDescent="0.25">
      <c r="A2" s="52" t="s">
        <v>27</v>
      </c>
      <c r="B2" s="50" t="s">
        <v>30</v>
      </c>
      <c r="C2" s="49" t="s">
        <v>28</v>
      </c>
      <c r="D2" s="49"/>
      <c r="E2" s="49"/>
      <c r="F2" s="49"/>
      <c r="G2" s="49"/>
      <c r="H2" s="49"/>
      <c r="I2" s="49"/>
      <c r="J2" s="49"/>
      <c r="K2" s="49"/>
      <c r="L2" s="49"/>
      <c r="M2" s="54" t="s">
        <v>26</v>
      </c>
    </row>
    <row r="3" spans="1:17" ht="21.95" customHeight="1" x14ac:dyDescent="0.25">
      <c r="A3" s="53"/>
      <c r="B3" s="51"/>
      <c r="C3" s="34" t="s">
        <v>14</v>
      </c>
      <c r="D3" s="34" t="s">
        <v>15</v>
      </c>
      <c r="E3" s="34" t="s">
        <v>16</v>
      </c>
      <c r="F3" s="34" t="s">
        <v>17</v>
      </c>
      <c r="G3" s="34" t="s">
        <v>18</v>
      </c>
      <c r="H3" s="34" t="s">
        <v>19</v>
      </c>
      <c r="I3" s="34" t="s">
        <v>20</v>
      </c>
      <c r="J3" s="34" t="s">
        <v>21</v>
      </c>
      <c r="K3" s="34" t="s">
        <v>22</v>
      </c>
      <c r="L3" s="34" t="s">
        <v>23</v>
      </c>
      <c r="M3" s="55"/>
    </row>
    <row r="4" spans="1:17" ht="21.95" customHeight="1" x14ac:dyDescent="0.25">
      <c r="A4" s="20">
        <v>1</v>
      </c>
      <c r="B4" s="13" t="s">
        <v>37</v>
      </c>
      <c r="C4" s="21">
        <v>1</v>
      </c>
      <c r="D4" s="21">
        <v>0</v>
      </c>
      <c r="E4" s="21">
        <v>1</v>
      </c>
      <c r="F4" s="21">
        <v>1</v>
      </c>
      <c r="G4" s="21">
        <v>1</v>
      </c>
      <c r="H4" s="21">
        <v>1</v>
      </c>
      <c r="I4" s="21">
        <v>1</v>
      </c>
      <c r="J4" s="21">
        <v>1</v>
      </c>
      <c r="K4" s="21">
        <v>0</v>
      </c>
      <c r="L4" s="21">
        <v>1</v>
      </c>
      <c r="M4" s="35">
        <f>+C4*Reverse!$J$5+D4*Reverse!$J$6+E4*Reverse!$J$7+F4*Reverse!$J$8+G4*Reverse!$J$9+H4*Reverse!$J$10+I4*Reverse!$J$11+J4*Reverse!$J$12+K4*Reverse!$J$13+L4*Reverse!$J$14</f>
        <v>84</v>
      </c>
    </row>
    <row r="5" spans="1:17" ht="21.95" customHeight="1" x14ac:dyDescent="0.25">
      <c r="A5" s="27">
        <v>2</v>
      </c>
      <c r="B5" s="24" t="s">
        <v>45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0</v>
      </c>
      <c r="M5" s="35">
        <f>+C5*Reverse!$J$5+D5*Reverse!$J$6+E5*Reverse!$J$7+F5*Reverse!$J$8+G5*Reverse!$J$9+H5*Reverse!$J$10+I5*Reverse!$J$11+J5*Reverse!$J$12+K5*Reverse!$J$13+L5*Reverse!$J$14</f>
        <v>88</v>
      </c>
    </row>
    <row r="6" spans="1:17" ht="21.95" customHeight="1" x14ac:dyDescent="0.25">
      <c r="A6" s="20">
        <v>3</v>
      </c>
      <c r="B6" s="13" t="s">
        <v>31</v>
      </c>
      <c r="C6" s="21">
        <v>1</v>
      </c>
      <c r="D6" s="21">
        <v>1</v>
      </c>
      <c r="E6" s="21">
        <v>0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0</v>
      </c>
      <c r="L6" s="21">
        <v>0</v>
      </c>
      <c r="M6" s="35">
        <f>+C6*Reverse!$J$5+D6*Reverse!$J$6+E6*Reverse!$J$7+F6*Reverse!$J$8+G6*Reverse!$J$9+H6*Reverse!$J$10+I6*Reverse!$J$11+J6*Reverse!$J$12+K6*Reverse!$J$13+L6*Reverse!$J$14</f>
        <v>77.333333333333343</v>
      </c>
    </row>
    <row r="7" spans="1:17" ht="21.95" customHeight="1" x14ac:dyDescent="0.25">
      <c r="A7" s="27">
        <v>4</v>
      </c>
      <c r="B7" s="24" t="s">
        <v>69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0</v>
      </c>
      <c r="M7" s="35">
        <v>88</v>
      </c>
    </row>
    <row r="8" spans="1:17" ht="21.95" customHeight="1" x14ac:dyDescent="0.25">
      <c r="A8" s="20">
        <v>5</v>
      </c>
      <c r="B8" s="13" t="s">
        <v>70</v>
      </c>
      <c r="C8" s="21">
        <v>1</v>
      </c>
      <c r="D8" s="21">
        <v>1</v>
      </c>
      <c r="E8" s="21">
        <v>0</v>
      </c>
      <c r="F8" s="21">
        <v>1</v>
      </c>
      <c r="G8" s="21">
        <v>1</v>
      </c>
      <c r="H8" s="21">
        <v>1</v>
      </c>
      <c r="I8" s="21">
        <v>1</v>
      </c>
      <c r="J8" s="21">
        <v>0</v>
      </c>
      <c r="K8" s="21">
        <v>1</v>
      </c>
      <c r="L8" s="21">
        <v>0</v>
      </c>
      <c r="M8" s="35">
        <v>76</v>
      </c>
    </row>
    <row r="9" spans="1:17" ht="21.95" customHeight="1" x14ac:dyDescent="0.25">
      <c r="A9" s="57" t="s">
        <v>75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7" ht="21.95" customHeight="1" x14ac:dyDescent="0.25">
      <c r="A10" s="52" t="s">
        <v>27</v>
      </c>
      <c r="B10" s="50" t="s">
        <v>30</v>
      </c>
      <c r="C10" s="49" t="s">
        <v>28</v>
      </c>
      <c r="D10" s="49"/>
      <c r="E10" s="49"/>
      <c r="F10" s="49"/>
      <c r="G10" s="49"/>
      <c r="H10" s="49"/>
      <c r="I10" s="49"/>
      <c r="J10" s="49"/>
      <c r="K10" s="49"/>
      <c r="L10" s="49"/>
      <c r="M10" s="54" t="s">
        <v>26</v>
      </c>
    </row>
    <row r="11" spans="1:17" ht="21.95" customHeight="1" x14ac:dyDescent="0.25">
      <c r="A11" s="53"/>
      <c r="B11" s="51"/>
      <c r="C11" s="34" t="s">
        <v>14</v>
      </c>
      <c r="D11" s="34" t="s">
        <v>15</v>
      </c>
      <c r="E11" s="34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4" t="s">
        <v>21</v>
      </c>
      <c r="K11" s="34" t="s">
        <v>22</v>
      </c>
      <c r="L11" s="34" t="s">
        <v>23</v>
      </c>
      <c r="M11" s="55"/>
    </row>
    <row r="12" spans="1:17" ht="24.95" customHeight="1" x14ac:dyDescent="0.25">
      <c r="A12" s="20">
        <v>1</v>
      </c>
      <c r="B12" s="13" t="s">
        <v>47</v>
      </c>
      <c r="C12" s="21">
        <v>1</v>
      </c>
      <c r="D12" s="21">
        <v>0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0</v>
      </c>
      <c r="K12" s="21">
        <v>0</v>
      </c>
      <c r="L12" s="21">
        <v>1</v>
      </c>
      <c r="M12" s="35">
        <v>79.333333333333329</v>
      </c>
    </row>
    <row r="13" spans="1:17" ht="24.95" customHeight="1" x14ac:dyDescent="0.25">
      <c r="A13" s="27">
        <v>3</v>
      </c>
      <c r="B13" s="24" t="s">
        <v>44</v>
      </c>
      <c r="C13" s="25">
        <v>1</v>
      </c>
      <c r="D13" s="25">
        <v>1</v>
      </c>
      <c r="E13" s="25">
        <v>1</v>
      </c>
      <c r="F13" s="25">
        <v>1</v>
      </c>
      <c r="G13" s="25">
        <v>0</v>
      </c>
      <c r="H13" s="25">
        <v>1</v>
      </c>
      <c r="I13" s="25">
        <v>1</v>
      </c>
      <c r="J13" s="25">
        <v>1</v>
      </c>
      <c r="K13" s="25">
        <v>1</v>
      </c>
      <c r="L13" s="25">
        <v>0</v>
      </c>
      <c r="M13" s="35">
        <f>+C13*Reverse!$J$5+D13*Reverse!$J$6+E13*Reverse!$J$7+F13*Reverse!$J$8+G13*Reverse!$J$9+H13*Reverse!$J$10+I13*Reverse!$J$11+J13*Reverse!$J$12+K13*Reverse!$J$13+L13*Reverse!$J$14</f>
        <v>79.333333333333329</v>
      </c>
      <c r="O13" s="13"/>
      <c r="P13" s="13"/>
      <c r="Q13" s="13"/>
    </row>
    <row r="14" spans="1:17" ht="24.95" customHeight="1" x14ac:dyDescent="0.25">
      <c r="A14" s="20">
        <v>5</v>
      </c>
      <c r="B14" s="13" t="s">
        <v>57</v>
      </c>
      <c r="C14" s="21">
        <v>1</v>
      </c>
      <c r="D14" s="21">
        <v>0</v>
      </c>
      <c r="E14" s="21">
        <v>1</v>
      </c>
      <c r="F14" s="21">
        <v>1</v>
      </c>
      <c r="G14" s="21">
        <v>0</v>
      </c>
      <c r="H14" s="21">
        <v>1</v>
      </c>
      <c r="I14" s="21">
        <v>1</v>
      </c>
      <c r="J14" s="21">
        <v>1</v>
      </c>
      <c r="K14" s="21">
        <v>1</v>
      </c>
      <c r="L14" s="21">
        <v>0</v>
      </c>
      <c r="M14" s="35">
        <f>+C14*Reverse!$J$5+D14*Reverse!$J$6+E14*Reverse!$J$7+F14*Reverse!$J$8+G14*Reverse!$J$9+H14*Reverse!$J$10+I14*Reverse!$J$11+J14*Reverse!$J$12+K14*Reverse!$J$13+L14*Reverse!$J$14</f>
        <v>66.666666666666657</v>
      </c>
    </row>
    <row r="15" spans="1:17" ht="24.95" customHeight="1" x14ac:dyDescent="0.25">
      <c r="A15" s="27">
        <v>6</v>
      </c>
      <c r="B15" s="24" t="s">
        <v>62</v>
      </c>
      <c r="C15" s="25">
        <v>1</v>
      </c>
      <c r="D15" s="25">
        <v>0</v>
      </c>
      <c r="E15" s="25">
        <v>0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0</v>
      </c>
      <c r="L15" s="25">
        <v>0</v>
      </c>
      <c r="M15" s="36">
        <f>+C15*Reverse!$J$5+D15*Reverse!$J$6+E15*Reverse!$J$7+F15*Reverse!$J$8+G15*Reverse!$J$9+H15*Reverse!$J$10+I15*Reverse!$J$11+J15*Reverse!$J$12+K15*Reverse!$J$13+L15*Reverse!$J$14</f>
        <v>64.666666666666671</v>
      </c>
      <c r="O15" s="13"/>
      <c r="P15" s="13"/>
      <c r="Q15" s="13"/>
    </row>
    <row r="16" spans="1:17" ht="24.95" customHeight="1" x14ac:dyDescent="0.25">
      <c r="A16" s="20">
        <v>7</v>
      </c>
      <c r="B16" s="13" t="s">
        <v>64</v>
      </c>
      <c r="C16" s="21">
        <v>1</v>
      </c>
      <c r="D16" s="21">
        <v>0</v>
      </c>
      <c r="E16" s="21">
        <v>0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0</v>
      </c>
      <c r="L16" s="21">
        <v>0</v>
      </c>
      <c r="M16" s="36">
        <f>+C16*Reverse!$J$5+D16*Reverse!$J$6+E16*Reverse!$J$7+F16*Reverse!$J$8+G16*Reverse!$J$9+H16*Reverse!$J$10+I16*Reverse!$J$11+J16*Reverse!$J$12+K16*Reverse!$J$13+L16*Reverse!$J$14</f>
        <v>64.666666666666671</v>
      </c>
    </row>
    <row r="17" spans="1:14" ht="24.95" customHeight="1" x14ac:dyDescent="0.25">
      <c r="A17" s="27">
        <v>8</v>
      </c>
      <c r="B17" s="24" t="s">
        <v>67</v>
      </c>
      <c r="C17" s="25">
        <v>1</v>
      </c>
      <c r="D17" s="25">
        <v>0</v>
      </c>
      <c r="E17" s="25">
        <v>0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0</v>
      </c>
      <c r="L17" s="25">
        <v>0</v>
      </c>
      <c r="M17" s="36">
        <f>+C17*Reverse!$J$5+D17*Reverse!$J$6+E17*Reverse!$J$7+F17*Reverse!$J$8+G17*Reverse!$J$9+H17*Reverse!$J$10+I17*Reverse!$J$11+J17*Reverse!$J$12+K17*Reverse!$J$13+L17*Reverse!$J$14</f>
        <v>64.666666666666671</v>
      </c>
      <c r="N17" s="13"/>
    </row>
    <row r="18" spans="1:14" ht="24.95" customHeight="1" x14ac:dyDescent="0.25">
      <c r="A18" s="20">
        <v>9</v>
      </c>
      <c r="B18" s="13" t="s">
        <v>68</v>
      </c>
      <c r="C18" s="21">
        <v>1</v>
      </c>
      <c r="D18" s="21">
        <v>0</v>
      </c>
      <c r="E18" s="21">
        <v>0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0</v>
      </c>
      <c r="L18" s="21">
        <v>0</v>
      </c>
      <c r="M18" s="36">
        <f>+C18*Reverse!$J$5+D18*Reverse!$J$6+E18*Reverse!$J$7+F18*Reverse!$J$8+G18*Reverse!$J$9+H18*Reverse!$J$10+I18*Reverse!$J$11+J18*Reverse!$J$12+K18*Reverse!$J$13+L18*Reverse!$J$14</f>
        <v>64.666666666666671</v>
      </c>
      <c r="N18" s="13"/>
    </row>
    <row r="19" spans="1:14" ht="24.95" customHeight="1" x14ac:dyDescent="0.25">
      <c r="A19" s="27">
        <v>10</v>
      </c>
      <c r="B19" s="24" t="s">
        <v>71</v>
      </c>
      <c r="C19" s="25">
        <v>1</v>
      </c>
      <c r="D19" s="25">
        <v>1</v>
      </c>
      <c r="E19" s="25">
        <v>0</v>
      </c>
      <c r="F19" s="25">
        <v>1</v>
      </c>
      <c r="G19" s="25">
        <v>1</v>
      </c>
      <c r="H19" s="25">
        <v>1</v>
      </c>
      <c r="I19" s="25">
        <v>1</v>
      </c>
      <c r="J19" s="25">
        <v>0</v>
      </c>
      <c r="K19" s="25">
        <v>0</v>
      </c>
      <c r="L19" s="25">
        <v>0</v>
      </c>
      <c r="M19" s="35">
        <f>+C19*Reverse!$J$5+D19*Reverse!$J$6+E19*Reverse!$J$7+F19*Reverse!$J$8+G19*Reverse!$J$9+H19*Reverse!$J$10+I19*Reverse!$J$11+J19*Reverse!$J$12+K19*Reverse!$J$13+L19*Reverse!$J$14</f>
        <v>72.666666666666671</v>
      </c>
    </row>
  </sheetData>
  <mergeCells count="10">
    <mergeCell ref="A10:A11"/>
    <mergeCell ref="B10:B11"/>
    <mergeCell ref="C10:L10"/>
    <mergeCell ref="M10:M11"/>
    <mergeCell ref="A1:M1"/>
    <mergeCell ref="A2:A3"/>
    <mergeCell ref="B2:B3"/>
    <mergeCell ref="C2:L2"/>
    <mergeCell ref="M2:M3"/>
    <mergeCell ref="A9:M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Origional</vt:lpstr>
      <vt:lpstr>Reverse</vt:lpstr>
      <vt:lpstr>Score</vt:lpstr>
      <vt:lpstr>Pilot Countries</vt:lpstr>
      <vt:lpstr>Sheet1</vt:lpstr>
      <vt:lpstr>Score!Print_Titles</vt:lpstr>
    </vt:vector>
  </TitlesOfParts>
  <Company>GIZ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wezi chunga</dc:creator>
  <cp:lastModifiedBy>Wezi Chunga Sambo</cp:lastModifiedBy>
  <cp:lastPrinted>2014-05-02T13:01:07Z</cp:lastPrinted>
  <dcterms:created xsi:type="dcterms:W3CDTF">2014-05-02T09:00:08Z</dcterms:created>
  <dcterms:modified xsi:type="dcterms:W3CDTF">2014-05-08T12:33:06Z</dcterms:modified>
</cp:coreProperties>
</file>